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Ts3410d474\事務所\経理部\四国土建　配布書式（令和）インボイス最新\"/>
    </mc:Choice>
  </mc:AlternateContent>
  <xr:revisionPtr revIDLastSave="0" documentId="13_ncr:1_{355C2902-DF06-44E9-B7BF-1180C283A40E}" xr6:coauthVersionLast="47" xr6:coauthVersionMax="47" xr10:uidLastSave="{00000000-0000-0000-0000-000000000000}"/>
  <bookViews>
    <workbookView xWindow="-120" yWindow="-120" windowWidth="29040" windowHeight="15720" xr2:uid="{00000000-000D-0000-FFFF-FFFF00000000}"/>
  </bookViews>
  <sheets>
    <sheet name="入力シート" sheetId="1" r:id="rId1"/>
    <sheet name="常用請求書" sheetId="9" r:id="rId2"/>
    <sheet name="常用作業日報１" sheetId="2" r:id="rId3"/>
    <sheet name="常用作業日報２" sheetId="3" r:id="rId4"/>
    <sheet name="常用作業日報３" sheetId="5" r:id="rId5"/>
  </sheets>
  <definedNames>
    <definedName name="_xlnm.Print_Area" localSheetId="2">常用作業日報１!$A$1:$L$107</definedName>
    <definedName name="_xlnm.Print_Area" localSheetId="3">常用作業日報２!$A$1:$L$107</definedName>
    <definedName name="_xlnm.Print_Area" localSheetId="4">常用作業日報３!$A$1:$L$107</definedName>
    <definedName name="_xlnm.Print_Area" localSheetId="1">常用請求書!$A$1:$N$99</definedName>
    <definedName name="_xlnm.Print_Area" localSheetId="0">入力シート!$A$1:$K$62</definedName>
    <definedName name="作業員別単価表">入力シート!$A$5:$C$28</definedName>
    <definedName name="氏名">入力シート!$A$5:$A$28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99" i="2" l="1"/>
  <c r="M19" i="9"/>
  <c r="M69" i="9" s="1"/>
  <c r="M17" i="9"/>
  <c r="K9" i="9" l="1"/>
  <c r="K58" i="9" s="1"/>
  <c r="E20" i="9" l="1"/>
  <c r="B37" i="9" l="1"/>
  <c r="B35" i="9"/>
  <c r="J19" i="9" l="1"/>
  <c r="J17" i="9"/>
  <c r="J15" i="9"/>
  <c r="J12" i="9"/>
  <c r="H104" i="5"/>
  <c r="F99" i="5"/>
  <c r="C57" i="5"/>
  <c r="H104" i="3"/>
  <c r="F99" i="3"/>
  <c r="C57" i="3"/>
  <c r="C57" i="2" l="1"/>
  <c r="B33" i="9"/>
  <c r="M88" i="9" l="1"/>
  <c r="M86" i="9"/>
  <c r="M84" i="9"/>
  <c r="M82" i="9"/>
  <c r="I8" i="5" l="1"/>
  <c r="F25" i="9"/>
  <c r="F75" i="9" s="1"/>
  <c r="D25" i="9"/>
  <c r="D75" i="9" l="1"/>
  <c r="A59" i="5"/>
  <c r="A59" i="3"/>
  <c r="A59" i="2"/>
  <c r="L8" i="3"/>
  <c r="I8" i="3"/>
  <c r="K60" i="3"/>
  <c r="I60" i="3"/>
  <c r="G60" i="3"/>
  <c r="E60" i="3"/>
  <c r="C60" i="3"/>
  <c r="K60" i="5"/>
  <c r="I60" i="5"/>
  <c r="G60" i="5"/>
  <c r="E60" i="5"/>
  <c r="C60" i="5"/>
  <c r="E60" i="2"/>
  <c r="G60" i="2"/>
  <c r="I60" i="2"/>
  <c r="K60" i="2"/>
  <c r="C60" i="2"/>
  <c r="L93" i="5"/>
  <c r="K93" i="5"/>
  <c r="J93" i="5"/>
  <c r="I93" i="5"/>
  <c r="H93" i="5"/>
  <c r="G93" i="5"/>
  <c r="F93" i="5"/>
  <c r="E93" i="5"/>
  <c r="D93" i="5"/>
  <c r="C93" i="5"/>
  <c r="L92" i="5"/>
  <c r="K92" i="5"/>
  <c r="J92" i="5"/>
  <c r="I92" i="5"/>
  <c r="H92" i="5"/>
  <c r="G92" i="5"/>
  <c r="F92" i="5"/>
  <c r="E92" i="5"/>
  <c r="D92" i="5"/>
  <c r="C92" i="5"/>
  <c r="L91" i="5"/>
  <c r="K91" i="5"/>
  <c r="J91" i="5"/>
  <c r="I91" i="5"/>
  <c r="H91" i="5"/>
  <c r="G91" i="5"/>
  <c r="F91" i="5"/>
  <c r="E91" i="5"/>
  <c r="D91" i="5"/>
  <c r="C91" i="5"/>
  <c r="L90" i="5"/>
  <c r="K90" i="5"/>
  <c r="J90" i="5"/>
  <c r="I90" i="5"/>
  <c r="H90" i="5"/>
  <c r="G90" i="5"/>
  <c r="F90" i="5"/>
  <c r="E90" i="5"/>
  <c r="D90" i="5"/>
  <c r="C90" i="5"/>
  <c r="L89" i="5"/>
  <c r="K89" i="5"/>
  <c r="J89" i="5"/>
  <c r="I89" i="5"/>
  <c r="H89" i="5"/>
  <c r="G89" i="5"/>
  <c r="F89" i="5"/>
  <c r="E89" i="5"/>
  <c r="D89" i="5"/>
  <c r="C89" i="5"/>
  <c r="L88" i="5"/>
  <c r="K88" i="5"/>
  <c r="J88" i="5"/>
  <c r="I88" i="5"/>
  <c r="H88" i="5"/>
  <c r="G88" i="5"/>
  <c r="F88" i="5"/>
  <c r="E88" i="5"/>
  <c r="D88" i="5"/>
  <c r="C88" i="5"/>
  <c r="L87" i="5"/>
  <c r="K87" i="5"/>
  <c r="J87" i="5"/>
  <c r="I87" i="5"/>
  <c r="H87" i="5"/>
  <c r="G87" i="5"/>
  <c r="F87" i="5"/>
  <c r="E87" i="5"/>
  <c r="D87" i="5"/>
  <c r="C87" i="5"/>
  <c r="L86" i="5"/>
  <c r="K86" i="5"/>
  <c r="J86" i="5"/>
  <c r="I86" i="5"/>
  <c r="H86" i="5"/>
  <c r="G86" i="5"/>
  <c r="F86" i="5"/>
  <c r="E86" i="5"/>
  <c r="D86" i="5"/>
  <c r="C86" i="5"/>
  <c r="L85" i="5"/>
  <c r="K85" i="5"/>
  <c r="J85" i="5"/>
  <c r="I85" i="5"/>
  <c r="H85" i="5"/>
  <c r="G85" i="5"/>
  <c r="F85" i="5"/>
  <c r="E85" i="5"/>
  <c r="D85" i="5"/>
  <c r="C85" i="5"/>
  <c r="L84" i="5"/>
  <c r="K84" i="5"/>
  <c r="J84" i="5"/>
  <c r="I84" i="5"/>
  <c r="H84" i="5"/>
  <c r="G84" i="5"/>
  <c r="F84" i="5"/>
  <c r="E84" i="5"/>
  <c r="D84" i="5"/>
  <c r="C84" i="5"/>
  <c r="L83" i="5"/>
  <c r="K83" i="5"/>
  <c r="J83" i="5"/>
  <c r="I83" i="5"/>
  <c r="H83" i="5"/>
  <c r="G83" i="5"/>
  <c r="F83" i="5"/>
  <c r="E83" i="5"/>
  <c r="D83" i="5"/>
  <c r="C83" i="5"/>
  <c r="L82" i="5"/>
  <c r="K82" i="5"/>
  <c r="J82" i="5"/>
  <c r="I82" i="5"/>
  <c r="H82" i="5"/>
  <c r="G82" i="5"/>
  <c r="F82" i="5"/>
  <c r="E82" i="5"/>
  <c r="D82" i="5"/>
  <c r="C82" i="5"/>
  <c r="L81" i="5"/>
  <c r="K81" i="5"/>
  <c r="J81" i="5"/>
  <c r="I81" i="5"/>
  <c r="H81" i="5"/>
  <c r="G81" i="5"/>
  <c r="F81" i="5"/>
  <c r="E81" i="5"/>
  <c r="D81" i="5"/>
  <c r="C81" i="5"/>
  <c r="L80" i="5"/>
  <c r="K80" i="5"/>
  <c r="J80" i="5"/>
  <c r="I80" i="5"/>
  <c r="H80" i="5"/>
  <c r="G80" i="5"/>
  <c r="F80" i="5"/>
  <c r="E80" i="5"/>
  <c r="D80" i="5"/>
  <c r="C80" i="5"/>
  <c r="L79" i="5"/>
  <c r="K79" i="5"/>
  <c r="J79" i="5"/>
  <c r="I79" i="5"/>
  <c r="H79" i="5"/>
  <c r="G79" i="5"/>
  <c r="F79" i="5"/>
  <c r="E79" i="5"/>
  <c r="D79" i="5"/>
  <c r="C79" i="5"/>
  <c r="L78" i="5"/>
  <c r="K78" i="5"/>
  <c r="J78" i="5"/>
  <c r="I78" i="5"/>
  <c r="H78" i="5"/>
  <c r="G78" i="5"/>
  <c r="F78" i="5"/>
  <c r="E78" i="5"/>
  <c r="D78" i="5"/>
  <c r="C78" i="5"/>
  <c r="L77" i="5"/>
  <c r="K77" i="5"/>
  <c r="J77" i="5"/>
  <c r="I77" i="5"/>
  <c r="H77" i="5"/>
  <c r="G77" i="5"/>
  <c r="F77" i="5"/>
  <c r="E77" i="5"/>
  <c r="D77" i="5"/>
  <c r="C77" i="5"/>
  <c r="L76" i="5"/>
  <c r="K76" i="5"/>
  <c r="J76" i="5"/>
  <c r="I76" i="5"/>
  <c r="H76" i="5"/>
  <c r="G76" i="5"/>
  <c r="F76" i="5"/>
  <c r="E76" i="5"/>
  <c r="D76" i="5"/>
  <c r="C76" i="5"/>
  <c r="L75" i="5"/>
  <c r="K75" i="5"/>
  <c r="J75" i="5"/>
  <c r="I75" i="5"/>
  <c r="H75" i="5"/>
  <c r="G75" i="5"/>
  <c r="F75" i="5"/>
  <c r="E75" i="5"/>
  <c r="D75" i="5"/>
  <c r="C75" i="5"/>
  <c r="L74" i="5"/>
  <c r="K74" i="5"/>
  <c r="J74" i="5"/>
  <c r="I74" i="5"/>
  <c r="H74" i="5"/>
  <c r="G74" i="5"/>
  <c r="F74" i="5"/>
  <c r="E74" i="5"/>
  <c r="D74" i="5"/>
  <c r="C74" i="5"/>
  <c r="L73" i="5"/>
  <c r="K73" i="5"/>
  <c r="J73" i="5"/>
  <c r="I73" i="5"/>
  <c r="H73" i="5"/>
  <c r="G73" i="5"/>
  <c r="F73" i="5"/>
  <c r="E73" i="5"/>
  <c r="D73" i="5"/>
  <c r="C73" i="5"/>
  <c r="L72" i="5"/>
  <c r="K72" i="5"/>
  <c r="J72" i="5"/>
  <c r="I72" i="5"/>
  <c r="H72" i="5"/>
  <c r="G72" i="5"/>
  <c r="F72" i="5"/>
  <c r="E72" i="5"/>
  <c r="D72" i="5"/>
  <c r="C72" i="5"/>
  <c r="L71" i="5"/>
  <c r="K71" i="5"/>
  <c r="J71" i="5"/>
  <c r="I71" i="5"/>
  <c r="H71" i="5"/>
  <c r="G71" i="5"/>
  <c r="F71" i="5"/>
  <c r="E71" i="5"/>
  <c r="D71" i="5"/>
  <c r="C71" i="5"/>
  <c r="L70" i="5"/>
  <c r="K70" i="5"/>
  <c r="J70" i="5"/>
  <c r="I70" i="5"/>
  <c r="H70" i="5"/>
  <c r="G70" i="5"/>
  <c r="F70" i="5"/>
  <c r="E70" i="5"/>
  <c r="D70" i="5"/>
  <c r="C70" i="5"/>
  <c r="L69" i="5"/>
  <c r="K69" i="5"/>
  <c r="J69" i="5"/>
  <c r="I69" i="5"/>
  <c r="H69" i="5"/>
  <c r="G69" i="5"/>
  <c r="F69" i="5"/>
  <c r="E69" i="5"/>
  <c r="D69" i="5"/>
  <c r="C69" i="5"/>
  <c r="L68" i="5"/>
  <c r="K68" i="5"/>
  <c r="J68" i="5"/>
  <c r="I68" i="5"/>
  <c r="H68" i="5"/>
  <c r="G68" i="5"/>
  <c r="F68" i="5"/>
  <c r="E68" i="5"/>
  <c r="D68" i="5"/>
  <c r="C68" i="5"/>
  <c r="L67" i="5"/>
  <c r="K67" i="5"/>
  <c r="J67" i="5"/>
  <c r="I67" i="5"/>
  <c r="H67" i="5"/>
  <c r="G67" i="5"/>
  <c r="F67" i="5"/>
  <c r="E67" i="5"/>
  <c r="D67" i="5"/>
  <c r="C67" i="5"/>
  <c r="L66" i="5"/>
  <c r="K66" i="5"/>
  <c r="J66" i="5"/>
  <c r="I66" i="5"/>
  <c r="H66" i="5"/>
  <c r="G66" i="5"/>
  <c r="F66" i="5"/>
  <c r="E66" i="5"/>
  <c r="D66" i="5"/>
  <c r="C66" i="5"/>
  <c r="L65" i="5"/>
  <c r="K65" i="5"/>
  <c r="J65" i="5"/>
  <c r="I65" i="5"/>
  <c r="H65" i="5"/>
  <c r="G65" i="5"/>
  <c r="F65" i="5"/>
  <c r="E65" i="5"/>
  <c r="D65" i="5"/>
  <c r="C65" i="5"/>
  <c r="L64" i="5"/>
  <c r="K64" i="5"/>
  <c r="J64" i="5"/>
  <c r="I64" i="5"/>
  <c r="H64" i="5"/>
  <c r="G64" i="5"/>
  <c r="F64" i="5"/>
  <c r="E64" i="5"/>
  <c r="D64" i="5"/>
  <c r="C64" i="5"/>
  <c r="L63" i="5"/>
  <c r="K63" i="5"/>
  <c r="J63" i="5"/>
  <c r="I63" i="5"/>
  <c r="H63" i="5"/>
  <c r="G63" i="5"/>
  <c r="F63" i="5"/>
  <c r="E63" i="5"/>
  <c r="D63" i="5"/>
  <c r="C63" i="5"/>
  <c r="L93" i="3"/>
  <c r="K93" i="3"/>
  <c r="J93" i="3"/>
  <c r="I93" i="3"/>
  <c r="H93" i="3"/>
  <c r="G93" i="3"/>
  <c r="F93" i="3"/>
  <c r="E93" i="3"/>
  <c r="D93" i="3"/>
  <c r="C93" i="3"/>
  <c r="L92" i="3"/>
  <c r="K92" i="3"/>
  <c r="J92" i="3"/>
  <c r="I92" i="3"/>
  <c r="H92" i="3"/>
  <c r="G92" i="3"/>
  <c r="F92" i="3"/>
  <c r="E92" i="3"/>
  <c r="D92" i="3"/>
  <c r="C92" i="3"/>
  <c r="L91" i="3"/>
  <c r="K91" i="3"/>
  <c r="J91" i="3"/>
  <c r="I91" i="3"/>
  <c r="H91" i="3"/>
  <c r="G91" i="3"/>
  <c r="F91" i="3"/>
  <c r="E91" i="3"/>
  <c r="D91" i="3"/>
  <c r="C91" i="3"/>
  <c r="L90" i="3"/>
  <c r="K90" i="3"/>
  <c r="J90" i="3"/>
  <c r="I90" i="3"/>
  <c r="H90" i="3"/>
  <c r="G90" i="3"/>
  <c r="F90" i="3"/>
  <c r="E90" i="3"/>
  <c r="D90" i="3"/>
  <c r="C90" i="3"/>
  <c r="L89" i="3"/>
  <c r="K89" i="3"/>
  <c r="J89" i="3"/>
  <c r="I89" i="3"/>
  <c r="H89" i="3"/>
  <c r="G89" i="3"/>
  <c r="F89" i="3"/>
  <c r="E89" i="3"/>
  <c r="D89" i="3"/>
  <c r="C89" i="3"/>
  <c r="L88" i="3"/>
  <c r="K88" i="3"/>
  <c r="J88" i="3"/>
  <c r="I88" i="3"/>
  <c r="H88" i="3"/>
  <c r="G88" i="3"/>
  <c r="F88" i="3"/>
  <c r="E88" i="3"/>
  <c r="D88" i="3"/>
  <c r="C88" i="3"/>
  <c r="L87" i="3"/>
  <c r="K87" i="3"/>
  <c r="J87" i="3"/>
  <c r="I87" i="3"/>
  <c r="H87" i="3"/>
  <c r="G87" i="3"/>
  <c r="F87" i="3"/>
  <c r="E87" i="3"/>
  <c r="D87" i="3"/>
  <c r="C87" i="3"/>
  <c r="L86" i="3"/>
  <c r="K86" i="3"/>
  <c r="J86" i="3"/>
  <c r="I86" i="3"/>
  <c r="H86" i="3"/>
  <c r="G86" i="3"/>
  <c r="F86" i="3"/>
  <c r="E86" i="3"/>
  <c r="D86" i="3"/>
  <c r="C86" i="3"/>
  <c r="L85" i="3"/>
  <c r="K85" i="3"/>
  <c r="J85" i="3"/>
  <c r="I85" i="3"/>
  <c r="H85" i="3"/>
  <c r="G85" i="3"/>
  <c r="F85" i="3"/>
  <c r="E85" i="3"/>
  <c r="D85" i="3"/>
  <c r="C85" i="3"/>
  <c r="L84" i="3"/>
  <c r="K84" i="3"/>
  <c r="J84" i="3"/>
  <c r="I84" i="3"/>
  <c r="H84" i="3"/>
  <c r="G84" i="3"/>
  <c r="F84" i="3"/>
  <c r="E84" i="3"/>
  <c r="D84" i="3"/>
  <c r="C84" i="3"/>
  <c r="L83" i="3"/>
  <c r="K83" i="3"/>
  <c r="J83" i="3"/>
  <c r="I83" i="3"/>
  <c r="H83" i="3"/>
  <c r="G83" i="3"/>
  <c r="F83" i="3"/>
  <c r="E83" i="3"/>
  <c r="D83" i="3"/>
  <c r="C83" i="3"/>
  <c r="L82" i="3"/>
  <c r="K82" i="3"/>
  <c r="J82" i="3"/>
  <c r="I82" i="3"/>
  <c r="H82" i="3"/>
  <c r="G82" i="3"/>
  <c r="F82" i="3"/>
  <c r="E82" i="3"/>
  <c r="D82" i="3"/>
  <c r="C82" i="3"/>
  <c r="L81" i="3"/>
  <c r="K81" i="3"/>
  <c r="J81" i="3"/>
  <c r="I81" i="3"/>
  <c r="H81" i="3"/>
  <c r="G81" i="3"/>
  <c r="F81" i="3"/>
  <c r="E81" i="3"/>
  <c r="D81" i="3"/>
  <c r="C81" i="3"/>
  <c r="L80" i="3"/>
  <c r="K80" i="3"/>
  <c r="J80" i="3"/>
  <c r="I80" i="3"/>
  <c r="H80" i="3"/>
  <c r="G80" i="3"/>
  <c r="F80" i="3"/>
  <c r="E80" i="3"/>
  <c r="D80" i="3"/>
  <c r="C80" i="3"/>
  <c r="L79" i="3"/>
  <c r="K79" i="3"/>
  <c r="J79" i="3"/>
  <c r="I79" i="3"/>
  <c r="H79" i="3"/>
  <c r="G79" i="3"/>
  <c r="F79" i="3"/>
  <c r="E79" i="3"/>
  <c r="D79" i="3"/>
  <c r="C79" i="3"/>
  <c r="L78" i="3"/>
  <c r="K78" i="3"/>
  <c r="J78" i="3"/>
  <c r="I78" i="3"/>
  <c r="H78" i="3"/>
  <c r="G78" i="3"/>
  <c r="F78" i="3"/>
  <c r="E78" i="3"/>
  <c r="D78" i="3"/>
  <c r="C78" i="3"/>
  <c r="L77" i="3"/>
  <c r="K77" i="3"/>
  <c r="J77" i="3"/>
  <c r="I77" i="3"/>
  <c r="H77" i="3"/>
  <c r="G77" i="3"/>
  <c r="F77" i="3"/>
  <c r="E77" i="3"/>
  <c r="D77" i="3"/>
  <c r="C77" i="3"/>
  <c r="L76" i="3"/>
  <c r="K76" i="3"/>
  <c r="J76" i="3"/>
  <c r="I76" i="3"/>
  <c r="H76" i="3"/>
  <c r="G76" i="3"/>
  <c r="F76" i="3"/>
  <c r="E76" i="3"/>
  <c r="D76" i="3"/>
  <c r="C76" i="3"/>
  <c r="L75" i="3"/>
  <c r="K75" i="3"/>
  <c r="J75" i="3"/>
  <c r="I75" i="3"/>
  <c r="H75" i="3"/>
  <c r="G75" i="3"/>
  <c r="F75" i="3"/>
  <c r="E75" i="3"/>
  <c r="D75" i="3"/>
  <c r="C75" i="3"/>
  <c r="L74" i="3"/>
  <c r="K74" i="3"/>
  <c r="J74" i="3"/>
  <c r="I74" i="3"/>
  <c r="H74" i="3"/>
  <c r="G74" i="3"/>
  <c r="F74" i="3"/>
  <c r="E74" i="3"/>
  <c r="D74" i="3"/>
  <c r="C74" i="3"/>
  <c r="L73" i="3"/>
  <c r="K73" i="3"/>
  <c r="J73" i="3"/>
  <c r="I73" i="3"/>
  <c r="H73" i="3"/>
  <c r="G73" i="3"/>
  <c r="F73" i="3"/>
  <c r="E73" i="3"/>
  <c r="D73" i="3"/>
  <c r="C73" i="3"/>
  <c r="L72" i="3"/>
  <c r="K72" i="3"/>
  <c r="J72" i="3"/>
  <c r="I72" i="3"/>
  <c r="H72" i="3"/>
  <c r="G72" i="3"/>
  <c r="F72" i="3"/>
  <c r="E72" i="3"/>
  <c r="D72" i="3"/>
  <c r="C72" i="3"/>
  <c r="L71" i="3"/>
  <c r="K71" i="3"/>
  <c r="J71" i="3"/>
  <c r="I71" i="3"/>
  <c r="H71" i="3"/>
  <c r="G71" i="3"/>
  <c r="F71" i="3"/>
  <c r="E71" i="3"/>
  <c r="D71" i="3"/>
  <c r="C71" i="3"/>
  <c r="L70" i="3"/>
  <c r="K70" i="3"/>
  <c r="J70" i="3"/>
  <c r="I70" i="3"/>
  <c r="H70" i="3"/>
  <c r="G70" i="3"/>
  <c r="F70" i="3"/>
  <c r="E70" i="3"/>
  <c r="D70" i="3"/>
  <c r="C70" i="3"/>
  <c r="L69" i="3"/>
  <c r="K69" i="3"/>
  <c r="J69" i="3"/>
  <c r="I69" i="3"/>
  <c r="H69" i="3"/>
  <c r="G69" i="3"/>
  <c r="F69" i="3"/>
  <c r="E69" i="3"/>
  <c r="D69" i="3"/>
  <c r="C69" i="3"/>
  <c r="L68" i="3"/>
  <c r="K68" i="3"/>
  <c r="J68" i="3"/>
  <c r="I68" i="3"/>
  <c r="H68" i="3"/>
  <c r="G68" i="3"/>
  <c r="F68" i="3"/>
  <c r="E68" i="3"/>
  <c r="D68" i="3"/>
  <c r="C68" i="3"/>
  <c r="L67" i="3"/>
  <c r="K67" i="3"/>
  <c r="J67" i="3"/>
  <c r="I67" i="3"/>
  <c r="H67" i="3"/>
  <c r="G67" i="3"/>
  <c r="F67" i="3"/>
  <c r="E67" i="3"/>
  <c r="D67" i="3"/>
  <c r="C67" i="3"/>
  <c r="L66" i="3"/>
  <c r="K66" i="3"/>
  <c r="J66" i="3"/>
  <c r="I66" i="3"/>
  <c r="H66" i="3"/>
  <c r="G66" i="3"/>
  <c r="F66" i="3"/>
  <c r="E66" i="3"/>
  <c r="D66" i="3"/>
  <c r="C66" i="3"/>
  <c r="L65" i="3"/>
  <c r="K65" i="3"/>
  <c r="J65" i="3"/>
  <c r="I65" i="3"/>
  <c r="H65" i="3"/>
  <c r="G65" i="3"/>
  <c r="F65" i="3"/>
  <c r="E65" i="3"/>
  <c r="D65" i="3"/>
  <c r="C65" i="3"/>
  <c r="L64" i="3"/>
  <c r="K64" i="3"/>
  <c r="J64" i="3"/>
  <c r="I64" i="3"/>
  <c r="H64" i="3"/>
  <c r="G64" i="3"/>
  <c r="F64" i="3"/>
  <c r="E64" i="3"/>
  <c r="D64" i="3"/>
  <c r="C64" i="3"/>
  <c r="L63" i="3"/>
  <c r="K63" i="3"/>
  <c r="J63" i="3"/>
  <c r="I63" i="3"/>
  <c r="H63" i="3"/>
  <c r="G63" i="3"/>
  <c r="F63" i="3"/>
  <c r="E63" i="3"/>
  <c r="D63" i="3"/>
  <c r="C63" i="3"/>
  <c r="E64" i="2"/>
  <c r="F64" i="2"/>
  <c r="G64" i="2"/>
  <c r="H64" i="2"/>
  <c r="I64" i="2"/>
  <c r="J64" i="2"/>
  <c r="K64" i="2"/>
  <c r="L64" i="2"/>
  <c r="E65" i="2"/>
  <c r="F65" i="2"/>
  <c r="G65" i="2"/>
  <c r="H65" i="2"/>
  <c r="I65" i="2"/>
  <c r="J65" i="2"/>
  <c r="K65" i="2"/>
  <c r="L65" i="2"/>
  <c r="E66" i="2"/>
  <c r="F66" i="2"/>
  <c r="G66" i="2"/>
  <c r="H66" i="2"/>
  <c r="I66" i="2"/>
  <c r="J66" i="2"/>
  <c r="K66" i="2"/>
  <c r="L66" i="2"/>
  <c r="E67" i="2"/>
  <c r="F67" i="2"/>
  <c r="G67" i="2"/>
  <c r="H67" i="2"/>
  <c r="I67" i="2"/>
  <c r="J67" i="2"/>
  <c r="K67" i="2"/>
  <c r="L67" i="2"/>
  <c r="E68" i="2"/>
  <c r="F68" i="2"/>
  <c r="G68" i="2"/>
  <c r="H68" i="2"/>
  <c r="I68" i="2"/>
  <c r="J68" i="2"/>
  <c r="K68" i="2"/>
  <c r="L68" i="2"/>
  <c r="E69" i="2"/>
  <c r="F69" i="2"/>
  <c r="G69" i="2"/>
  <c r="H69" i="2"/>
  <c r="I69" i="2"/>
  <c r="J69" i="2"/>
  <c r="K69" i="2"/>
  <c r="L69" i="2"/>
  <c r="E70" i="2"/>
  <c r="F70" i="2"/>
  <c r="G70" i="2"/>
  <c r="H70" i="2"/>
  <c r="I70" i="2"/>
  <c r="J70" i="2"/>
  <c r="K70" i="2"/>
  <c r="L70" i="2"/>
  <c r="E71" i="2"/>
  <c r="F71" i="2"/>
  <c r="G71" i="2"/>
  <c r="H71" i="2"/>
  <c r="I71" i="2"/>
  <c r="J71" i="2"/>
  <c r="K71" i="2"/>
  <c r="L71" i="2"/>
  <c r="E72" i="2"/>
  <c r="F72" i="2"/>
  <c r="G72" i="2"/>
  <c r="H72" i="2"/>
  <c r="I72" i="2"/>
  <c r="J72" i="2"/>
  <c r="K72" i="2"/>
  <c r="L72" i="2"/>
  <c r="E73" i="2"/>
  <c r="F73" i="2"/>
  <c r="G73" i="2"/>
  <c r="H73" i="2"/>
  <c r="I73" i="2"/>
  <c r="J73" i="2"/>
  <c r="K73" i="2"/>
  <c r="L73" i="2"/>
  <c r="E74" i="2"/>
  <c r="F74" i="2"/>
  <c r="G74" i="2"/>
  <c r="H74" i="2"/>
  <c r="I74" i="2"/>
  <c r="J74" i="2"/>
  <c r="K74" i="2"/>
  <c r="L74" i="2"/>
  <c r="E75" i="2"/>
  <c r="F75" i="2"/>
  <c r="G75" i="2"/>
  <c r="H75" i="2"/>
  <c r="I75" i="2"/>
  <c r="J75" i="2"/>
  <c r="K75" i="2"/>
  <c r="L75" i="2"/>
  <c r="E76" i="2"/>
  <c r="F76" i="2"/>
  <c r="G76" i="2"/>
  <c r="H76" i="2"/>
  <c r="I76" i="2"/>
  <c r="J76" i="2"/>
  <c r="K76" i="2"/>
  <c r="L76" i="2"/>
  <c r="E77" i="2"/>
  <c r="F77" i="2"/>
  <c r="G77" i="2"/>
  <c r="H77" i="2"/>
  <c r="I77" i="2"/>
  <c r="J77" i="2"/>
  <c r="K77" i="2"/>
  <c r="L77" i="2"/>
  <c r="E78" i="2"/>
  <c r="F78" i="2"/>
  <c r="G78" i="2"/>
  <c r="H78" i="2"/>
  <c r="I78" i="2"/>
  <c r="J78" i="2"/>
  <c r="K78" i="2"/>
  <c r="L78" i="2"/>
  <c r="E79" i="2"/>
  <c r="F79" i="2"/>
  <c r="G79" i="2"/>
  <c r="H79" i="2"/>
  <c r="I79" i="2"/>
  <c r="J79" i="2"/>
  <c r="K79" i="2"/>
  <c r="L79" i="2"/>
  <c r="E80" i="2"/>
  <c r="F80" i="2"/>
  <c r="G80" i="2"/>
  <c r="H80" i="2"/>
  <c r="I80" i="2"/>
  <c r="J80" i="2"/>
  <c r="K80" i="2"/>
  <c r="L80" i="2"/>
  <c r="E81" i="2"/>
  <c r="F81" i="2"/>
  <c r="G81" i="2"/>
  <c r="H81" i="2"/>
  <c r="I81" i="2"/>
  <c r="J81" i="2"/>
  <c r="K81" i="2"/>
  <c r="L81" i="2"/>
  <c r="E82" i="2"/>
  <c r="F82" i="2"/>
  <c r="G82" i="2"/>
  <c r="H82" i="2"/>
  <c r="I82" i="2"/>
  <c r="J82" i="2"/>
  <c r="K82" i="2"/>
  <c r="L82" i="2"/>
  <c r="E83" i="2"/>
  <c r="F83" i="2"/>
  <c r="G83" i="2"/>
  <c r="H83" i="2"/>
  <c r="I83" i="2"/>
  <c r="J83" i="2"/>
  <c r="K83" i="2"/>
  <c r="L83" i="2"/>
  <c r="E84" i="2"/>
  <c r="F84" i="2"/>
  <c r="G84" i="2"/>
  <c r="H84" i="2"/>
  <c r="I84" i="2"/>
  <c r="J84" i="2"/>
  <c r="K84" i="2"/>
  <c r="L84" i="2"/>
  <c r="E85" i="2"/>
  <c r="F85" i="2"/>
  <c r="G85" i="2"/>
  <c r="H85" i="2"/>
  <c r="I85" i="2"/>
  <c r="J85" i="2"/>
  <c r="K85" i="2"/>
  <c r="L85" i="2"/>
  <c r="E86" i="2"/>
  <c r="F86" i="2"/>
  <c r="G86" i="2"/>
  <c r="H86" i="2"/>
  <c r="I86" i="2"/>
  <c r="J86" i="2"/>
  <c r="K86" i="2"/>
  <c r="L86" i="2"/>
  <c r="E87" i="2"/>
  <c r="F87" i="2"/>
  <c r="G87" i="2"/>
  <c r="H87" i="2"/>
  <c r="I87" i="2"/>
  <c r="J87" i="2"/>
  <c r="K87" i="2"/>
  <c r="L87" i="2"/>
  <c r="E88" i="2"/>
  <c r="F88" i="2"/>
  <c r="G88" i="2"/>
  <c r="H88" i="2"/>
  <c r="I88" i="2"/>
  <c r="J88" i="2"/>
  <c r="K88" i="2"/>
  <c r="L88" i="2"/>
  <c r="E89" i="2"/>
  <c r="F89" i="2"/>
  <c r="G89" i="2"/>
  <c r="H89" i="2"/>
  <c r="I89" i="2"/>
  <c r="J89" i="2"/>
  <c r="K89" i="2"/>
  <c r="L89" i="2"/>
  <c r="E90" i="2"/>
  <c r="F90" i="2"/>
  <c r="G90" i="2"/>
  <c r="H90" i="2"/>
  <c r="I90" i="2"/>
  <c r="J90" i="2"/>
  <c r="K90" i="2"/>
  <c r="L90" i="2"/>
  <c r="E91" i="2"/>
  <c r="F91" i="2"/>
  <c r="G91" i="2"/>
  <c r="H91" i="2"/>
  <c r="I91" i="2"/>
  <c r="J91" i="2"/>
  <c r="K91" i="2"/>
  <c r="L91" i="2"/>
  <c r="E92" i="2"/>
  <c r="F92" i="2"/>
  <c r="G92" i="2"/>
  <c r="H92" i="2"/>
  <c r="I92" i="2"/>
  <c r="J92" i="2"/>
  <c r="K92" i="2"/>
  <c r="L92" i="2"/>
  <c r="E93" i="2"/>
  <c r="F93" i="2"/>
  <c r="G93" i="2"/>
  <c r="H93" i="2"/>
  <c r="I93" i="2"/>
  <c r="J93" i="2"/>
  <c r="K93" i="2"/>
  <c r="L93" i="2"/>
  <c r="E63" i="2"/>
  <c r="F63" i="2"/>
  <c r="G63" i="2"/>
  <c r="H63" i="2"/>
  <c r="I63" i="2"/>
  <c r="J63" i="2"/>
  <c r="K63" i="2"/>
  <c r="L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63" i="2"/>
  <c r="C9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63" i="2"/>
  <c r="A25" i="9"/>
  <c r="A75" i="9" s="1"/>
  <c r="E19" i="9"/>
  <c r="G19" i="9"/>
  <c r="G20" i="9"/>
  <c r="E21" i="9"/>
  <c r="C94" i="3" l="1"/>
  <c r="G25" i="9"/>
  <c r="G75" i="9" s="1"/>
  <c r="B84" i="9"/>
  <c r="L94" i="5" l="1"/>
  <c r="K94" i="5"/>
  <c r="J94" i="5"/>
  <c r="I94" i="5"/>
  <c r="H94" i="5"/>
  <c r="G94" i="5"/>
  <c r="F94" i="5"/>
  <c r="E94" i="5"/>
  <c r="D94" i="5"/>
  <c r="C94" i="5"/>
  <c r="A63" i="5"/>
  <c r="K94" i="3"/>
  <c r="K95" i="3" s="1"/>
  <c r="G94" i="3"/>
  <c r="G95" i="3" s="1"/>
  <c r="L94" i="3"/>
  <c r="J94" i="3"/>
  <c r="I94" i="3"/>
  <c r="H94" i="3"/>
  <c r="F94" i="3"/>
  <c r="E94" i="3"/>
  <c r="D94" i="3"/>
  <c r="A63" i="3"/>
  <c r="D99" i="5" l="1"/>
  <c r="C99" i="5"/>
  <c r="C99" i="3"/>
  <c r="D99" i="3"/>
  <c r="D95" i="5"/>
  <c r="H95" i="5"/>
  <c r="L95" i="5"/>
  <c r="E95" i="5"/>
  <c r="I95" i="5"/>
  <c r="F95" i="5"/>
  <c r="J95" i="5"/>
  <c r="B63" i="5"/>
  <c r="A64" i="5"/>
  <c r="C95" i="5"/>
  <c r="G95" i="5"/>
  <c r="K95" i="5"/>
  <c r="D95" i="3"/>
  <c r="H95" i="3"/>
  <c r="L95" i="3"/>
  <c r="B63" i="3"/>
  <c r="A64" i="3"/>
  <c r="E95" i="3"/>
  <c r="I95" i="3"/>
  <c r="F95" i="3"/>
  <c r="J95" i="3"/>
  <c r="C95" i="3"/>
  <c r="D100" i="5" l="1"/>
  <c r="C100" i="5"/>
  <c r="C100" i="3"/>
  <c r="D100" i="3"/>
  <c r="B64" i="5"/>
  <c r="A65" i="5"/>
  <c r="B64" i="3"/>
  <c r="A65" i="3"/>
  <c r="B65" i="5" l="1"/>
  <c r="A66" i="5"/>
  <c r="B65" i="3"/>
  <c r="A66" i="3"/>
  <c r="B66" i="5" l="1"/>
  <c r="A67" i="5"/>
  <c r="B66" i="3"/>
  <c r="A67" i="3"/>
  <c r="B67" i="5" l="1"/>
  <c r="A68" i="5"/>
  <c r="B67" i="3"/>
  <c r="A68" i="3"/>
  <c r="B68" i="5" l="1"/>
  <c r="A69" i="5"/>
  <c r="B68" i="3"/>
  <c r="A69" i="3"/>
  <c r="B69" i="5" l="1"/>
  <c r="A70" i="5"/>
  <c r="B69" i="3"/>
  <c r="A70" i="3"/>
  <c r="B70" i="5" l="1"/>
  <c r="A71" i="5"/>
  <c r="B70" i="3"/>
  <c r="A71" i="3"/>
  <c r="B71" i="5" l="1"/>
  <c r="A72" i="5"/>
  <c r="B71" i="3"/>
  <c r="A72" i="3"/>
  <c r="B72" i="5" l="1"/>
  <c r="A73" i="5"/>
  <c r="B72" i="3"/>
  <c r="A73" i="3"/>
  <c r="B73" i="5" l="1"/>
  <c r="A74" i="5"/>
  <c r="B73" i="3"/>
  <c r="A74" i="3"/>
  <c r="B74" i="5" l="1"/>
  <c r="A75" i="5"/>
  <c r="B74" i="3"/>
  <c r="A75" i="3"/>
  <c r="B75" i="5" l="1"/>
  <c r="A76" i="5"/>
  <c r="A76" i="3"/>
  <c r="B75" i="3"/>
  <c r="B76" i="5" l="1"/>
  <c r="A77" i="5"/>
  <c r="B76" i="3"/>
  <c r="A77" i="3"/>
  <c r="B77" i="5" l="1"/>
  <c r="A78" i="5"/>
  <c r="B77" i="3"/>
  <c r="A78" i="3"/>
  <c r="B78" i="5" l="1"/>
  <c r="A79" i="5"/>
  <c r="A79" i="3"/>
  <c r="B78" i="3"/>
  <c r="B79" i="5" l="1"/>
  <c r="A80" i="5"/>
  <c r="A80" i="3"/>
  <c r="B79" i="3"/>
  <c r="B80" i="5" l="1"/>
  <c r="A81" i="5"/>
  <c r="A81" i="3"/>
  <c r="B80" i="3"/>
  <c r="B81" i="5" l="1"/>
  <c r="A82" i="5"/>
  <c r="A82" i="3"/>
  <c r="B81" i="3"/>
  <c r="H94" i="2"/>
  <c r="A63" i="2"/>
  <c r="B63" i="2" s="1"/>
  <c r="L94" i="2"/>
  <c r="J94" i="2"/>
  <c r="J95" i="2" s="1"/>
  <c r="I94" i="2"/>
  <c r="I95" i="2" s="1"/>
  <c r="F94" i="2"/>
  <c r="F95" i="2" s="1"/>
  <c r="E94" i="2"/>
  <c r="E95" i="2" s="1"/>
  <c r="K94" i="2" l="1"/>
  <c r="K95" i="2" s="1"/>
  <c r="G94" i="2"/>
  <c r="G95" i="2" s="1"/>
  <c r="B82" i="5"/>
  <c r="A83" i="5"/>
  <c r="B82" i="3"/>
  <c r="A83" i="3"/>
  <c r="C94" i="2"/>
  <c r="D94" i="2"/>
  <c r="D95" i="2" s="1"/>
  <c r="A64" i="2"/>
  <c r="A65" i="2" s="1"/>
  <c r="B65" i="2" s="1"/>
  <c r="H95" i="2"/>
  <c r="L95" i="2"/>
  <c r="J69" i="9"/>
  <c r="M67" i="9"/>
  <c r="J67" i="9"/>
  <c r="J65" i="9"/>
  <c r="J62" i="9"/>
  <c r="C99" i="2" l="1"/>
  <c r="C95" i="2"/>
  <c r="C100" i="2" s="1"/>
  <c r="B83" i="5"/>
  <c r="A84" i="5"/>
  <c r="B83" i="3"/>
  <c r="A84" i="3"/>
  <c r="D99" i="2"/>
  <c r="A66" i="2"/>
  <c r="A67" i="2" s="1"/>
  <c r="B64" i="2"/>
  <c r="D100" i="2"/>
  <c r="K71" i="9"/>
  <c r="B84" i="5" l="1"/>
  <c r="A85" i="5"/>
  <c r="B84" i="3"/>
  <c r="A85" i="3"/>
  <c r="B66" i="2"/>
  <c r="A68" i="2"/>
  <c r="B67" i="2"/>
  <c r="B85" i="5" l="1"/>
  <c r="A86" i="5"/>
  <c r="B85" i="3"/>
  <c r="A86" i="3"/>
  <c r="A69" i="2"/>
  <c r="B68" i="2"/>
  <c r="B86" i="9"/>
  <c r="B82" i="9"/>
  <c r="E71" i="9"/>
  <c r="G70" i="9"/>
  <c r="E70" i="9"/>
  <c r="G69" i="9"/>
  <c r="E69" i="9"/>
  <c r="J58" i="9"/>
  <c r="H69" i="9"/>
  <c r="F69" i="9"/>
  <c r="B86" i="5" l="1"/>
  <c r="A87" i="5"/>
  <c r="B86" i="3"/>
  <c r="A87" i="3"/>
  <c r="B69" i="2"/>
  <c r="A70" i="2"/>
  <c r="B87" i="5" l="1"/>
  <c r="A88" i="5"/>
  <c r="B87" i="3"/>
  <c r="A88" i="3"/>
  <c r="A71" i="2"/>
  <c r="B70" i="2"/>
  <c r="L40" i="5"/>
  <c r="K40" i="5"/>
  <c r="K41" i="5" s="1"/>
  <c r="J40" i="5"/>
  <c r="J41" i="5" s="1"/>
  <c r="I40" i="5"/>
  <c r="I41" i="5" s="1"/>
  <c r="H40" i="5"/>
  <c r="G40" i="5"/>
  <c r="G41" i="5" s="1"/>
  <c r="F40" i="5"/>
  <c r="F41" i="5" s="1"/>
  <c r="E40" i="5"/>
  <c r="E41" i="5" s="1"/>
  <c r="D40" i="5"/>
  <c r="C40" i="5"/>
  <c r="A9" i="5"/>
  <c r="B9" i="5" s="1"/>
  <c r="L8" i="5"/>
  <c r="L62" i="5" s="1"/>
  <c r="L96" i="5" s="1"/>
  <c r="K8" i="5"/>
  <c r="K62" i="5" s="1"/>
  <c r="K96" i="5" s="1"/>
  <c r="J8" i="5"/>
  <c r="J62" i="5" s="1"/>
  <c r="J96" i="5" s="1"/>
  <c r="I62" i="5"/>
  <c r="I96" i="5" s="1"/>
  <c r="H8" i="5"/>
  <c r="H62" i="5" s="1"/>
  <c r="H96" i="5" s="1"/>
  <c r="G8" i="5"/>
  <c r="G62" i="5" s="1"/>
  <c r="G96" i="5" s="1"/>
  <c r="F8" i="5"/>
  <c r="F62" i="5" s="1"/>
  <c r="F96" i="5" s="1"/>
  <c r="E8" i="5"/>
  <c r="E62" i="5" s="1"/>
  <c r="E96" i="5" s="1"/>
  <c r="D8" i="5"/>
  <c r="D62" i="5" s="1"/>
  <c r="D96" i="5" s="1"/>
  <c r="C8" i="5"/>
  <c r="C62" i="5" s="1"/>
  <c r="C96" i="5" s="1"/>
  <c r="I4" i="5"/>
  <c r="I58" i="5" s="1"/>
  <c r="L8" i="2"/>
  <c r="K8" i="2"/>
  <c r="J8" i="2"/>
  <c r="I8" i="2"/>
  <c r="H8" i="2"/>
  <c r="G8" i="2"/>
  <c r="F8" i="2"/>
  <c r="E8" i="2"/>
  <c r="D8" i="2"/>
  <c r="C8" i="2"/>
  <c r="L62" i="3"/>
  <c r="L96" i="3" s="1"/>
  <c r="K8" i="3"/>
  <c r="K62" i="3" s="1"/>
  <c r="K96" i="3" s="1"/>
  <c r="J8" i="3"/>
  <c r="J62" i="3" s="1"/>
  <c r="J96" i="3" s="1"/>
  <c r="I62" i="3"/>
  <c r="I96" i="3" s="1"/>
  <c r="H8" i="3"/>
  <c r="H62" i="3" s="1"/>
  <c r="H96" i="3" s="1"/>
  <c r="G8" i="3"/>
  <c r="G62" i="3" s="1"/>
  <c r="G96" i="3" s="1"/>
  <c r="F8" i="3"/>
  <c r="F62" i="3" s="1"/>
  <c r="F96" i="3" s="1"/>
  <c r="E8" i="3"/>
  <c r="E62" i="3" s="1"/>
  <c r="E96" i="3" s="1"/>
  <c r="D8" i="3"/>
  <c r="D62" i="3" s="1"/>
  <c r="D96" i="3" s="1"/>
  <c r="C8" i="3"/>
  <c r="C62" i="3" s="1"/>
  <c r="C96" i="3" s="1"/>
  <c r="L40" i="3"/>
  <c r="K40" i="3"/>
  <c r="K41" i="3" s="1"/>
  <c r="J40" i="3"/>
  <c r="I40" i="3"/>
  <c r="I41" i="3" s="1"/>
  <c r="H40" i="3"/>
  <c r="G40" i="3"/>
  <c r="G41" i="3" s="1"/>
  <c r="F40" i="3"/>
  <c r="E40" i="3"/>
  <c r="E41" i="3" s="1"/>
  <c r="D40" i="3"/>
  <c r="C40" i="3"/>
  <c r="A9" i="3"/>
  <c r="B9" i="3" s="1"/>
  <c r="I4" i="3"/>
  <c r="I58" i="3" s="1"/>
  <c r="L40" i="2"/>
  <c r="K40" i="2"/>
  <c r="J40" i="2"/>
  <c r="I40" i="2"/>
  <c r="H40" i="2"/>
  <c r="G40" i="2"/>
  <c r="F40" i="2"/>
  <c r="E40" i="2"/>
  <c r="D40" i="2"/>
  <c r="C40" i="2"/>
  <c r="D45" i="5" l="1"/>
  <c r="C45" i="5"/>
  <c r="C45" i="3"/>
  <c r="D45" i="3"/>
  <c r="D101" i="3"/>
  <c r="D101" i="5"/>
  <c r="C101" i="3"/>
  <c r="C101" i="5"/>
  <c r="D45" i="2"/>
  <c r="H62" i="2"/>
  <c r="H96" i="2" s="1"/>
  <c r="C62" i="2"/>
  <c r="C96" i="2" s="1"/>
  <c r="G62" i="2"/>
  <c r="G96" i="2" s="1"/>
  <c r="K62" i="2"/>
  <c r="K96" i="2" s="1"/>
  <c r="D62" i="2"/>
  <c r="D96" i="2" s="1"/>
  <c r="L62" i="2"/>
  <c r="L96" i="2" s="1"/>
  <c r="E62" i="2"/>
  <c r="E96" i="2" s="1"/>
  <c r="I62" i="2"/>
  <c r="I96" i="2" s="1"/>
  <c r="F62" i="2"/>
  <c r="F96" i="2" s="1"/>
  <c r="J62" i="2"/>
  <c r="J96" i="2" s="1"/>
  <c r="B88" i="5"/>
  <c r="A89" i="5"/>
  <c r="A89" i="3"/>
  <c r="B88" i="3"/>
  <c r="A10" i="5"/>
  <c r="A11" i="5" s="1"/>
  <c r="A12" i="5" s="1"/>
  <c r="A10" i="3"/>
  <c r="C42" i="3"/>
  <c r="A72" i="2"/>
  <c r="B71" i="2"/>
  <c r="C45" i="2"/>
  <c r="J42" i="5"/>
  <c r="F42" i="5"/>
  <c r="D42" i="5"/>
  <c r="H42" i="5"/>
  <c r="L42" i="5"/>
  <c r="E42" i="5"/>
  <c r="I42" i="5"/>
  <c r="F42" i="3"/>
  <c r="J42" i="3"/>
  <c r="D41" i="5"/>
  <c r="H41" i="5"/>
  <c r="L41" i="5"/>
  <c r="C42" i="5"/>
  <c r="G42" i="5"/>
  <c r="K42" i="5"/>
  <c r="C41" i="5"/>
  <c r="C46" i="5" s="1"/>
  <c r="F41" i="3"/>
  <c r="J41" i="3"/>
  <c r="E42" i="3"/>
  <c r="I42" i="3"/>
  <c r="D42" i="3"/>
  <c r="H42" i="3"/>
  <c r="L42" i="3"/>
  <c r="D41" i="3"/>
  <c r="H41" i="3"/>
  <c r="L41" i="3"/>
  <c r="G42" i="3"/>
  <c r="K42" i="3"/>
  <c r="C41" i="3"/>
  <c r="C46" i="3" s="1"/>
  <c r="D46" i="3" l="1"/>
  <c r="D46" i="5"/>
  <c r="C47" i="3"/>
  <c r="D47" i="3"/>
  <c r="C47" i="5"/>
  <c r="D47" i="5"/>
  <c r="C101" i="2"/>
  <c r="D101" i="2"/>
  <c r="B11" i="5"/>
  <c r="B10" i="5"/>
  <c r="B89" i="5"/>
  <c r="A90" i="5"/>
  <c r="A90" i="3"/>
  <c r="B89" i="3"/>
  <c r="A11" i="3"/>
  <c r="B10" i="3"/>
  <c r="A73" i="2"/>
  <c r="B72" i="2"/>
  <c r="A13" i="5"/>
  <c r="B12" i="5"/>
  <c r="A50" i="3" l="1"/>
  <c r="F35" i="9" s="1"/>
  <c r="A50" i="5"/>
  <c r="F37" i="9" s="1"/>
  <c r="F86" i="9" s="1"/>
  <c r="B90" i="5"/>
  <c r="A91" i="5"/>
  <c r="A91" i="3"/>
  <c r="B90" i="3"/>
  <c r="B11" i="3"/>
  <c r="A12" i="3"/>
  <c r="B73" i="2"/>
  <c r="A74" i="2"/>
  <c r="B13" i="5"/>
  <c r="A14" i="5"/>
  <c r="F50" i="3" l="1"/>
  <c r="H35" i="9" s="1"/>
  <c r="F50" i="5"/>
  <c r="H37" i="9" s="1"/>
  <c r="F84" i="9"/>
  <c r="B91" i="5"/>
  <c r="A92" i="5"/>
  <c r="A92" i="3"/>
  <c r="B91" i="3"/>
  <c r="B12" i="3"/>
  <c r="A13" i="3"/>
  <c r="A75" i="2"/>
  <c r="B74" i="2"/>
  <c r="A15" i="5"/>
  <c r="B14" i="5"/>
  <c r="I50" i="5" l="1"/>
  <c r="J37" i="9" s="1"/>
  <c r="J86" i="9" s="1"/>
  <c r="I50" i="3"/>
  <c r="J35" i="9" s="1"/>
  <c r="J84" i="9" s="1"/>
  <c r="H84" i="9"/>
  <c r="H86" i="9"/>
  <c r="B92" i="5"/>
  <c r="A93" i="5"/>
  <c r="B93" i="5" s="1"/>
  <c r="B92" i="3"/>
  <c r="A93" i="3"/>
  <c r="B93" i="3" s="1"/>
  <c r="A14" i="3"/>
  <c r="B13" i="3"/>
  <c r="A76" i="2"/>
  <c r="B75" i="2"/>
  <c r="A16" i="5"/>
  <c r="B15" i="5"/>
  <c r="A15" i="3" l="1"/>
  <c r="B14" i="3"/>
  <c r="A77" i="2"/>
  <c r="B76" i="2"/>
  <c r="A17" i="5"/>
  <c r="B16" i="5"/>
  <c r="A16" i="3" l="1"/>
  <c r="B15" i="3"/>
  <c r="B77" i="2"/>
  <c r="A78" i="2"/>
  <c r="A18" i="5"/>
  <c r="B17" i="5"/>
  <c r="A17" i="3" l="1"/>
  <c r="B16" i="3"/>
  <c r="A79" i="2"/>
  <c r="B78" i="2"/>
  <c r="A19" i="5"/>
  <c r="B18" i="5"/>
  <c r="A18" i="3" l="1"/>
  <c r="B17" i="3"/>
  <c r="A80" i="2"/>
  <c r="B79" i="2"/>
  <c r="B19" i="5"/>
  <c r="A20" i="5"/>
  <c r="A19" i="3" l="1"/>
  <c r="B18" i="3"/>
  <c r="A81" i="2"/>
  <c r="B80" i="2"/>
  <c r="A21" i="5"/>
  <c r="B20" i="5"/>
  <c r="A20" i="3" l="1"/>
  <c r="B19" i="3"/>
  <c r="B81" i="2"/>
  <c r="A82" i="2"/>
  <c r="A22" i="5"/>
  <c r="B21" i="5"/>
  <c r="A21" i="3" l="1"/>
  <c r="B20" i="3"/>
  <c r="A83" i="2"/>
  <c r="B82" i="2"/>
  <c r="A23" i="5"/>
  <c r="B22" i="5"/>
  <c r="A22" i="3" l="1"/>
  <c r="B21" i="3"/>
  <c r="A84" i="2"/>
  <c r="B83" i="2"/>
  <c r="A24" i="5"/>
  <c r="B23" i="5"/>
  <c r="A23" i="3" l="1"/>
  <c r="B22" i="3"/>
  <c r="A85" i="2"/>
  <c r="B84" i="2"/>
  <c r="A25" i="5"/>
  <c r="B24" i="5"/>
  <c r="A24" i="3" l="1"/>
  <c r="B23" i="3"/>
  <c r="B85" i="2"/>
  <c r="A86" i="2"/>
  <c r="B25" i="5"/>
  <c r="A26" i="5"/>
  <c r="A25" i="3" l="1"/>
  <c r="B24" i="3"/>
  <c r="A87" i="2"/>
  <c r="B86" i="2"/>
  <c r="A27" i="5"/>
  <c r="B26" i="5"/>
  <c r="A26" i="3" l="1"/>
  <c r="B25" i="3"/>
  <c r="B87" i="2"/>
  <c r="A88" i="2"/>
  <c r="A28" i="5"/>
  <c r="B27" i="5"/>
  <c r="B26" i="3" l="1"/>
  <c r="A27" i="3"/>
  <c r="A89" i="2"/>
  <c r="B88" i="2"/>
  <c r="A29" i="5"/>
  <c r="B28" i="5"/>
  <c r="B27" i="3" l="1"/>
  <c r="A28" i="3"/>
  <c r="A90" i="2"/>
  <c r="B89" i="2"/>
  <c r="A30" i="5"/>
  <c r="B29" i="5"/>
  <c r="A29" i="3" l="1"/>
  <c r="B28" i="3"/>
  <c r="A91" i="2"/>
  <c r="B90" i="2"/>
  <c r="A31" i="5"/>
  <c r="B30" i="5"/>
  <c r="A30" i="3" l="1"/>
  <c r="B29" i="3"/>
  <c r="B91" i="2"/>
  <c r="A92" i="2"/>
  <c r="B31" i="5"/>
  <c r="A32" i="5"/>
  <c r="A31" i="3" l="1"/>
  <c r="B30" i="3"/>
  <c r="A93" i="2"/>
  <c r="B93" i="2" s="1"/>
  <c r="B92" i="2"/>
  <c r="A33" i="5"/>
  <c r="B32" i="5"/>
  <c r="A32" i="3" l="1"/>
  <c r="B31" i="3"/>
  <c r="A34" i="5"/>
  <c r="B33" i="5"/>
  <c r="A33" i="3" l="1"/>
  <c r="B32" i="3"/>
  <c r="A35" i="5"/>
  <c r="B34" i="5"/>
  <c r="B33" i="3" l="1"/>
  <c r="A34" i="3"/>
  <c r="A36" i="5"/>
  <c r="B35" i="5"/>
  <c r="B34" i="3" l="1"/>
  <c r="A35" i="3"/>
  <c r="A37" i="5"/>
  <c r="B36" i="5"/>
  <c r="B35" i="3" l="1"/>
  <c r="A36" i="3"/>
  <c r="B37" i="5"/>
  <c r="A38" i="5"/>
  <c r="B36" i="3" l="1"/>
  <c r="A37" i="3"/>
  <c r="A39" i="5"/>
  <c r="B39" i="5" s="1"/>
  <c r="B38" i="5"/>
  <c r="B37" i="3" l="1"/>
  <c r="A38" i="3"/>
  <c r="A9" i="2"/>
  <c r="B9" i="2" s="1"/>
  <c r="I4" i="2"/>
  <c r="I58" i="2" s="1"/>
  <c r="K41" i="2"/>
  <c r="J41" i="2"/>
  <c r="G41" i="2"/>
  <c r="F41" i="2"/>
  <c r="A39" i="3" l="1"/>
  <c r="B39" i="3" s="1"/>
  <c r="B38" i="3"/>
  <c r="H42" i="2"/>
  <c r="L42" i="2"/>
  <c r="E42" i="2"/>
  <c r="I42" i="2"/>
  <c r="D42" i="2"/>
  <c r="A10" i="2"/>
  <c r="D41" i="2"/>
  <c r="H41" i="2"/>
  <c r="L41" i="2"/>
  <c r="F42" i="2"/>
  <c r="J42" i="2"/>
  <c r="E41" i="2"/>
  <c r="I41" i="2"/>
  <c r="C42" i="2"/>
  <c r="G42" i="2"/>
  <c r="K42" i="2"/>
  <c r="C41" i="2"/>
  <c r="D46" i="2" l="1"/>
  <c r="C46" i="2"/>
  <c r="D47" i="2"/>
  <c r="C47" i="2"/>
  <c r="B10" i="2"/>
  <c r="A11" i="2"/>
  <c r="A50" i="2" l="1"/>
  <c r="F33" i="9" s="1"/>
  <c r="A12" i="2"/>
  <c r="B12" i="2" s="1"/>
  <c r="B11" i="2"/>
  <c r="F50" i="2" l="1"/>
  <c r="I50" i="2" s="1"/>
  <c r="H104" i="2"/>
  <c r="F82" i="9"/>
  <c r="F39" i="9"/>
  <c r="I25" i="9" s="1"/>
  <c r="I75" i="9" s="1"/>
  <c r="A13" i="2"/>
  <c r="H33" i="9" l="1"/>
  <c r="H39" i="9" s="1"/>
  <c r="K25" i="9" s="1"/>
  <c r="K75" i="9" s="1"/>
  <c r="J33" i="9"/>
  <c r="A14" i="2"/>
  <c r="B13" i="2"/>
  <c r="H82" i="9" l="1"/>
  <c r="J82" i="9"/>
  <c r="J39" i="9"/>
  <c r="H88" i="9"/>
  <c r="F88" i="9"/>
  <c r="A15" i="2"/>
  <c r="B14" i="2"/>
  <c r="M25" i="9" l="1"/>
  <c r="J88" i="9"/>
  <c r="A16" i="2"/>
  <c r="B15" i="2"/>
  <c r="M75" i="9" l="1"/>
  <c r="E15" i="9"/>
  <c r="E65" i="9" s="1"/>
  <c r="A17" i="2"/>
  <c r="B16" i="2"/>
  <c r="A18" i="2" l="1"/>
  <c r="B17" i="2"/>
  <c r="A19" i="2" l="1"/>
  <c r="B18" i="2"/>
  <c r="A20" i="2" l="1"/>
  <c r="B19" i="2"/>
  <c r="A21" i="2" l="1"/>
  <c r="B20" i="2"/>
  <c r="A22" i="2" l="1"/>
  <c r="B21" i="2"/>
  <c r="A23" i="2" l="1"/>
  <c r="B22" i="2"/>
  <c r="A24" i="2" l="1"/>
  <c r="B23" i="2"/>
  <c r="A25" i="2" l="1"/>
  <c r="B24" i="2"/>
  <c r="A26" i="2" l="1"/>
  <c r="B25" i="2"/>
  <c r="A27" i="2" l="1"/>
  <c r="B26" i="2"/>
  <c r="A28" i="2" l="1"/>
  <c r="B27" i="2"/>
  <c r="A29" i="2" l="1"/>
  <c r="B28" i="2"/>
  <c r="A30" i="2" l="1"/>
  <c r="B29" i="2"/>
  <c r="A31" i="2" l="1"/>
  <c r="B30" i="2"/>
  <c r="A32" i="2" l="1"/>
  <c r="B31" i="2"/>
  <c r="A33" i="2" l="1"/>
  <c r="B32" i="2"/>
  <c r="A34" i="2" l="1"/>
  <c r="B33" i="2"/>
  <c r="A35" i="2" l="1"/>
  <c r="B34" i="2"/>
  <c r="A36" i="2" l="1"/>
  <c r="B35" i="2"/>
  <c r="B36" i="2" l="1"/>
  <c r="A37" i="2"/>
  <c r="B37" i="2" l="1"/>
  <c r="A38" i="2"/>
  <c r="B38" i="2" l="1"/>
  <c r="A39" i="2"/>
  <c r="B39"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user3</author>
    <author>kumon</author>
  </authors>
  <commentList>
    <comment ref="A5" authorId="0" shapeId="0" xr:uid="{00000000-0006-0000-0000-000001000000}">
      <text>
        <r>
          <rPr>
            <sz val="11"/>
            <color indexed="81"/>
            <rFont val="ＭＳ Ｐゴシック"/>
            <family val="3"/>
            <charset val="128"/>
          </rPr>
          <t>貴社の作業員氏名を記入して下さい。
作業員名は</t>
        </r>
        <r>
          <rPr>
            <b/>
            <u/>
            <sz val="11"/>
            <color indexed="81"/>
            <rFont val="ＭＳ Ｐゴシック"/>
            <family val="3"/>
            <charset val="128"/>
          </rPr>
          <t>フルネーム</t>
        </r>
        <r>
          <rPr>
            <sz val="11"/>
            <color indexed="81"/>
            <rFont val="ＭＳ Ｐゴシック"/>
            <family val="3"/>
            <charset val="128"/>
          </rPr>
          <t>で　田中　良幸　この様にお願いします。</t>
        </r>
      </text>
    </comment>
    <comment ref="B5" authorId="0" shapeId="0" xr:uid="{00000000-0006-0000-0000-000002000000}">
      <text>
        <r>
          <rPr>
            <sz val="11"/>
            <color indexed="81"/>
            <rFont val="ＭＳ Ｐゴシック"/>
            <family val="3"/>
            <charset val="128"/>
          </rPr>
          <t>各作業員の</t>
        </r>
        <r>
          <rPr>
            <b/>
            <sz val="11"/>
            <color indexed="81"/>
            <rFont val="ＭＳ Ｐゴシック"/>
            <family val="3"/>
            <charset val="128"/>
          </rPr>
          <t>１時間あたりの単価</t>
        </r>
        <r>
          <rPr>
            <sz val="11"/>
            <color indexed="81"/>
            <rFont val="ＭＳ Ｐゴシック"/>
            <family val="3"/>
            <charset val="128"/>
          </rPr>
          <t>を記入して下さい。
時間単価は、1日の常用単価を8時間で割った単価のことです。
※例：日/8,000円÷8時間＝時間あたり1,000円</t>
        </r>
      </text>
    </comment>
    <comment ref="C5" authorId="0" shapeId="0" xr:uid="{00000000-0006-0000-0000-000003000000}">
      <text>
        <r>
          <rPr>
            <sz val="11"/>
            <color indexed="81"/>
            <rFont val="ＭＳ Ｐゴシック"/>
            <family val="3"/>
            <charset val="128"/>
          </rPr>
          <t>各作業員の</t>
        </r>
        <r>
          <rPr>
            <b/>
            <sz val="11"/>
            <color indexed="81"/>
            <rFont val="ＭＳ Ｐゴシック"/>
            <family val="3"/>
            <charset val="128"/>
          </rPr>
          <t>１時間あたりの時間外単価</t>
        </r>
        <r>
          <rPr>
            <sz val="11"/>
            <color indexed="81"/>
            <rFont val="ＭＳ Ｐゴシック"/>
            <family val="3"/>
            <charset val="128"/>
          </rPr>
          <t>を記入して下さい</t>
        </r>
        <r>
          <rPr>
            <sz val="9"/>
            <color indexed="81"/>
            <rFont val="ＭＳ Ｐゴシック"/>
            <family val="3"/>
            <charset val="128"/>
          </rPr>
          <t>。</t>
        </r>
      </text>
    </comment>
    <comment ref="B33" authorId="0" shapeId="0" xr:uid="{00000000-0006-0000-0000-000004000000}">
      <text>
        <r>
          <rPr>
            <sz val="11"/>
            <color indexed="81"/>
            <rFont val="ＭＳ Ｐゴシック"/>
            <family val="3"/>
            <charset val="128"/>
          </rPr>
          <t>元号を選択して下さい</t>
        </r>
        <r>
          <rPr>
            <sz val="9"/>
            <color indexed="81"/>
            <rFont val="ＭＳ Ｐゴシック"/>
            <family val="3"/>
            <charset val="128"/>
          </rPr>
          <t>。</t>
        </r>
      </text>
    </comment>
    <comment ref="B34" authorId="0" shapeId="0" xr:uid="{00000000-0006-0000-0000-000005000000}">
      <text>
        <r>
          <rPr>
            <sz val="11"/>
            <color indexed="81"/>
            <rFont val="ＭＳ Ｐゴシック"/>
            <family val="3"/>
            <charset val="128"/>
          </rPr>
          <t>弊社から請求書について問い合わせる際のご担当者様名を記入して下さい。</t>
        </r>
      </text>
    </comment>
    <comment ref="B35" authorId="1" shapeId="0" xr:uid="{5FD62754-5A04-498A-8758-40CB9006DDA6}">
      <text>
        <r>
          <rPr>
            <sz val="11"/>
            <color indexed="81"/>
            <rFont val="MS P ゴシック"/>
            <family val="3"/>
            <charset val="128"/>
          </rPr>
          <t>適格請求書（インボイス）発行事業者の場合記入ください。</t>
        </r>
        <r>
          <rPr>
            <sz val="9"/>
            <color indexed="81"/>
            <rFont val="MS P ゴシック"/>
            <family val="3"/>
            <charset val="128"/>
          </rPr>
          <t xml:space="preserve">
</t>
        </r>
      </text>
    </comment>
    <comment ref="B37" authorId="0" shapeId="0" xr:uid="{00000000-0006-0000-0000-000006000000}">
      <text>
        <r>
          <rPr>
            <b/>
            <u/>
            <sz val="11"/>
            <color indexed="81"/>
            <rFont val="ＭＳ Ｐゴシック"/>
            <family val="3"/>
            <charset val="128"/>
          </rPr>
          <t>郵便番号不要</t>
        </r>
        <r>
          <rPr>
            <sz val="11"/>
            <color indexed="81"/>
            <rFont val="ＭＳ Ｐゴシック"/>
            <family val="3"/>
            <charset val="128"/>
          </rPr>
          <t>です。
住所のみ入力下さい。</t>
        </r>
      </text>
    </comment>
    <comment ref="B42" authorId="0" shapeId="0" xr:uid="{00000000-0006-0000-0000-000007000000}">
      <text>
        <r>
          <rPr>
            <sz val="11"/>
            <color indexed="81"/>
            <rFont val="ＭＳ Ｐゴシック"/>
            <family val="3"/>
            <charset val="128"/>
          </rPr>
          <t>「普通」あるいは「当座」を選択して下さい。</t>
        </r>
      </text>
    </comment>
    <comment ref="B44" authorId="0" shapeId="0" xr:uid="{00000000-0006-0000-0000-000008000000}">
      <text>
        <r>
          <rPr>
            <sz val="11"/>
            <color indexed="81"/>
            <rFont val="ＭＳ Ｐゴシック"/>
            <family val="3"/>
            <charset val="128"/>
          </rPr>
          <t>口座名義を必ず</t>
        </r>
        <r>
          <rPr>
            <b/>
            <sz val="11"/>
            <color indexed="81"/>
            <rFont val="ＭＳ Ｐゴシック"/>
            <family val="3"/>
            <charset val="128"/>
          </rPr>
          <t>カタカナ</t>
        </r>
        <r>
          <rPr>
            <sz val="11"/>
            <color indexed="81"/>
            <rFont val="ＭＳ Ｐゴシック"/>
            <family val="3"/>
            <charset val="128"/>
          </rPr>
          <t>で記入して下さい。</t>
        </r>
        <r>
          <rPr>
            <sz val="9"/>
            <color indexed="81"/>
            <rFont val="ＭＳ Ｐゴシック"/>
            <family val="3"/>
            <charset val="128"/>
          </rPr>
          <t xml:space="preserve">
</t>
        </r>
      </text>
    </comment>
    <comment ref="C49" authorId="0" shapeId="0" xr:uid="{00000000-0006-0000-0000-000009000000}">
      <text>
        <r>
          <rPr>
            <sz val="11"/>
            <color indexed="81"/>
            <rFont val="ＭＳ Ｐゴシック"/>
            <family val="3"/>
            <charset val="128"/>
          </rPr>
          <t>こちらのリストを変更すると、消費税の計算方法が、切捨、切上、四捨五入に変わります。貴社の内容に合わせてご変更下さい。</t>
        </r>
      </text>
    </comment>
    <comment ref="A52" authorId="0" shapeId="0" xr:uid="{00000000-0006-0000-0000-00000A000000}">
      <text>
        <r>
          <rPr>
            <sz val="11"/>
            <color indexed="81"/>
            <rFont val="ＭＳ Ｐゴシック"/>
            <family val="3"/>
            <charset val="128"/>
          </rPr>
          <t>先月の請求額とそれに対する入金額及び
調整額がある場合はお手数ですが入力下さい</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user3</author>
  </authors>
  <commentList>
    <comment ref="M33" authorId="0" shapeId="0" xr:uid="{00000000-0006-0000-0100-000001000000}">
      <text>
        <r>
          <rPr>
            <sz val="9"/>
            <color indexed="81"/>
            <rFont val="ＭＳ Ｐゴシック"/>
            <family val="3"/>
            <charset val="128"/>
          </rPr>
          <t xml:space="preserve">
</t>
        </r>
        <r>
          <rPr>
            <sz val="11"/>
            <color indexed="81"/>
            <rFont val="ＭＳ Ｐゴシック"/>
            <family val="3"/>
            <charset val="128"/>
          </rPr>
          <t>特記事項が有る場合はこの欄にご記入下さい。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user3</author>
  </authors>
  <commentList>
    <comment ref="C3" authorId="0" shapeId="0" xr:uid="{00000000-0006-0000-0200-000001000000}">
      <text>
        <r>
          <rPr>
            <sz val="11"/>
            <color indexed="81"/>
            <rFont val="ＭＳ Ｐゴシック"/>
            <family val="3"/>
            <charset val="128"/>
          </rPr>
          <t>現場名を記入して下さい。</t>
        </r>
        <r>
          <rPr>
            <b/>
            <sz val="9"/>
            <color indexed="81"/>
            <rFont val="ＭＳ Ｐゴシック"/>
            <family val="3"/>
            <charset val="128"/>
          </rPr>
          <t xml:space="preserve">
</t>
        </r>
      </text>
    </comment>
    <comment ref="A5" authorId="0" shapeId="0" xr:uid="{00000000-0006-0000-0200-000002000000}">
      <text>
        <r>
          <rPr>
            <b/>
            <sz val="11"/>
            <color indexed="81"/>
            <rFont val="ＭＳ Ｐゴシック"/>
            <family val="3"/>
            <charset val="128"/>
          </rPr>
          <t xml:space="preserve">年月を記入して下さい。
</t>
        </r>
        <r>
          <rPr>
            <sz val="11"/>
            <color indexed="81"/>
            <rFont val="ＭＳ Ｐゴシック"/>
            <family val="3"/>
            <charset val="128"/>
          </rPr>
          <t>日付と曜日が自動で入力されます。</t>
        </r>
      </text>
    </comment>
    <comment ref="C6" authorId="0" shapeId="0" xr:uid="{00000000-0006-0000-0200-000003000000}">
      <text>
        <r>
          <rPr>
            <b/>
            <sz val="11"/>
            <color indexed="81"/>
            <rFont val="ＭＳ Ｐゴシック"/>
            <family val="3"/>
            <charset val="128"/>
          </rPr>
          <t>"入力シート"で入力した作業員を選んで下さい。</t>
        </r>
        <r>
          <rPr>
            <sz val="11"/>
            <color indexed="81"/>
            <rFont val="ＭＳ Ｐゴシック"/>
            <family val="3"/>
            <charset val="128"/>
          </rPr>
          <t xml:space="preserve">
自動で時間単価、時間外単価が入力されます。</t>
        </r>
      </text>
    </comment>
    <comment ref="A41" authorId="0" shapeId="0" xr:uid="{00000000-0006-0000-0200-000004000000}">
      <text>
        <r>
          <rPr>
            <sz val="11"/>
            <color indexed="81"/>
            <rFont val="ＭＳ Ｐゴシック"/>
            <family val="3"/>
            <charset val="128"/>
          </rPr>
          <t>時間合計÷８時間</t>
        </r>
        <r>
          <rPr>
            <sz val="9"/>
            <color indexed="81"/>
            <rFont val="ＭＳ Ｐゴシック"/>
            <family val="3"/>
            <charset val="128"/>
          </rPr>
          <t xml:space="preserve">
</t>
        </r>
      </text>
    </comment>
    <comment ref="F45" authorId="0" shapeId="0" xr:uid="{00000000-0006-0000-0200-000005000000}">
      <text>
        <r>
          <rPr>
            <sz val="11"/>
            <color indexed="81"/>
            <rFont val="ＭＳ Ｐゴシック"/>
            <family val="3"/>
            <charset val="128"/>
          </rPr>
          <t>特記事項のある方はご記入下さい。</t>
        </r>
        <r>
          <rPr>
            <sz val="9"/>
            <color indexed="81"/>
            <rFont val="ＭＳ Ｐ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user3</author>
  </authors>
  <commentList>
    <comment ref="C3" authorId="0" shapeId="0" xr:uid="{00000000-0006-0000-0300-000001000000}">
      <text>
        <r>
          <rPr>
            <sz val="11"/>
            <color indexed="81"/>
            <rFont val="ＭＳ Ｐゴシック"/>
            <family val="3"/>
            <charset val="128"/>
          </rPr>
          <t>現場名を記入して下さい。</t>
        </r>
      </text>
    </comment>
    <comment ref="A5" authorId="0" shapeId="0" xr:uid="{00000000-0006-0000-0300-000002000000}">
      <text>
        <r>
          <rPr>
            <b/>
            <sz val="11"/>
            <color indexed="81"/>
            <rFont val="ＭＳ Ｐゴシック"/>
            <family val="3"/>
            <charset val="128"/>
          </rPr>
          <t xml:space="preserve">年月を記入して下さい。
</t>
        </r>
        <r>
          <rPr>
            <sz val="11"/>
            <color indexed="81"/>
            <rFont val="ＭＳ Ｐゴシック"/>
            <family val="3"/>
            <charset val="128"/>
          </rPr>
          <t>日付と曜日が自動で入力されます。</t>
        </r>
      </text>
    </comment>
    <comment ref="C6" authorId="0" shapeId="0" xr:uid="{00000000-0006-0000-0300-000003000000}">
      <text>
        <r>
          <rPr>
            <b/>
            <sz val="11"/>
            <color indexed="81"/>
            <rFont val="ＭＳ Ｐゴシック"/>
            <family val="3"/>
            <charset val="128"/>
          </rPr>
          <t xml:space="preserve">"入力シート"で入力した作業員を選んで下さい。
</t>
        </r>
        <r>
          <rPr>
            <sz val="11"/>
            <color indexed="81"/>
            <rFont val="ＭＳ Ｐゴシック"/>
            <family val="3"/>
            <charset val="128"/>
          </rPr>
          <t>自動で時間単価、時間外単価が入力されます。</t>
        </r>
      </text>
    </comment>
    <comment ref="A41" authorId="0" shapeId="0" xr:uid="{00000000-0006-0000-0300-000004000000}">
      <text>
        <r>
          <rPr>
            <sz val="11"/>
            <color indexed="81"/>
            <rFont val="ＭＳ Ｐゴシック"/>
            <family val="3"/>
            <charset val="128"/>
          </rPr>
          <t>時間合計÷８時間</t>
        </r>
        <r>
          <rPr>
            <sz val="9"/>
            <color indexed="81"/>
            <rFont val="ＭＳ Ｐゴシック"/>
            <family val="3"/>
            <charset val="128"/>
          </rPr>
          <t xml:space="preserve">
</t>
        </r>
      </text>
    </comment>
    <comment ref="F45" authorId="0" shapeId="0" xr:uid="{00000000-0006-0000-0300-000005000000}">
      <text>
        <r>
          <rPr>
            <sz val="11"/>
            <color indexed="81"/>
            <rFont val="ＭＳ Ｐゴシック"/>
            <family val="3"/>
            <charset val="128"/>
          </rPr>
          <t>特記事項のある方はご記入下さい。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user3</author>
  </authors>
  <commentList>
    <comment ref="C3" authorId="0" shapeId="0" xr:uid="{00000000-0006-0000-0400-000001000000}">
      <text>
        <r>
          <rPr>
            <sz val="11"/>
            <color indexed="81"/>
            <rFont val="ＭＳ Ｐゴシック"/>
            <family val="3"/>
            <charset val="128"/>
          </rPr>
          <t>現場名を記入して下さい。</t>
        </r>
      </text>
    </comment>
    <comment ref="A5" authorId="0" shapeId="0" xr:uid="{00000000-0006-0000-0400-000002000000}">
      <text>
        <r>
          <rPr>
            <b/>
            <sz val="11"/>
            <color indexed="81"/>
            <rFont val="ＭＳ Ｐゴシック"/>
            <family val="3"/>
            <charset val="128"/>
          </rPr>
          <t xml:space="preserve">年月を記入して下さい。
</t>
        </r>
        <r>
          <rPr>
            <sz val="11"/>
            <color indexed="81"/>
            <rFont val="ＭＳ Ｐゴシック"/>
            <family val="3"/>
            <charset val="128"/>
          </rPr>
          <t>日付と曜日が自動で入力されます。</t>
        </r>
      </text>
    </comment>
    <comment ref="C6" authorId="0" shapeId="0" xr:uid="{00000000-0006-0000-0400-000003000000}">
      <text>
        <r>
          <rPr>
            <b/>
            <sz val="11"/>
            <color indexed="81"/>
            <rFont val="ＭＳ Ｐゴシック"/>
            <family val="3"/>
            <charset val="128"/>
          </rPr>
          <t xml:space="preserve">"入力シート"で入力した作業員を選んで下さい。
</t>
        </r>
        <r>
          <rPr>
            <sz val="11"/>
            <color indexed="81"/>
            <rFont val="ＭＳ Ｐゴシック"/>
            <family val="3"/>
            <charset val="128"/>
          </rPr>
          <t>自動で時間単価、時間外単価が入力されます。</t>
        </r>
      </text>
    </comment>
    <comment ref="A41" authorId="0" shapeId="0" xr:uid="{00000000-0006-0000-0400-000004000000}">
      <text>
        <r>
          <rPr>
            <sz val="11"/>
            <color indexed="81"/>
            <rFont val="ＭＳ Ｐゴシック"/>
            <family val="3"/>
            <charset val="128"/>
          </rPr>
          <t>時間合計÷８時間</t>
        </r>
      </text>
    </comment>
    <comment ref="F45" authorId="0" shapeId="0" xr:uid="{00000000-0006-0000-0400-000005000000}">
      <text>
        <r>
          <rPr>
            <sz val="11"/>
            <color indexed="81"/>
            <rFont val="ＭＳ Ｐゴシック"/>
            <family val="3"/>
            <charset val="128"/>
          </rPr>
          <t>特記事項のある方はご記入下さい。</t>
        </r>
      </text>
    </comment>
  </commentList>
</comments>
</file>

<file path=xl/sharedStrings.xml><?xml version="1.0" encoding="utf-8"?>
<sst xmlns="http://schemas.openxmlformats.org/spreadsheetml/2006/main" count="282" uniqueCount="97">
  <si>
    <t>氏名</t>
    <rPh sb="0" eb="2">
      <t>シメイ</t>
    </rPh>
    <phoneticPr fontId="2"/>
  </si>
  <si>
    <t>単価</t>
    <rPh sb="0" eb="2">
      <t>タンカ</t>
    </rPh>
    <phoneticPr fontId="2"/>
  </si>
  <si>
    <t>時間外単価</t>
    <rPh sb="0" eb="3">
      <t>ジカンガイ</t>
    </rPh>
    <rPh sb="3" eb="5">
      <t>タンカ</t>
    </rPh>
    <phoneticPr fontId="2"/>
  </si>
  <si>
    <t>会社名</t>
    <rPh sb="0" eb="3">
      <t>カイシャメイ</t>
    </rPh>
    <phoneticPr fontId="2"/>
  </si>
  <si>
    <t>住所</t>
    <rPh sb="0" eb="2">
      <t>ジュウショ</t>
    </rPh>
    <phoneticPr fontId="2"/>
  </si>
  <si>
    <t>電話</t>
    <rPh sb="0" eb="2">
      <t>デンワ</t>
    </rPh>
    <phoneticPr fontId="2"/>
  </si>
  <si>
    <t>ＦＡＸ</t>
    <phoneticPr fontId="2"/>
  </si>
  <si>
    <t>振込銀行</t>
    <rPh sb="0" eb="2">
      <t>フリコ</t>
    </rPh>
    <rPh sb="2" eb="4">
      <t>ギンコウ</t>
    </rPh>
    <phoneticPr fontId="2"/>
  </si>
  <si>
    <t>銀行</t>
    <rPh sb="0" eb="2">
      <t>ギンコウ</t>
    </rPh>
    <phoneticPr fontId="2"/>
  </si>
  <si>
    <t>支店</t>
    <rPh sb="0" eb="2">
      <t>シテン</t>
    </rPh>
    <phoneticPr fontId="2"/>
  </si>
  <si>
    <t>預金種目口座</t>
    <rPh sb="0" eb="2">
      <t>ヨキン</t>
    </rPh>
    <rPh sb="2" eb="4">
      <t>シュモク</t>
    </rPh>
    <rPh sb="4" eb="6">
      <t>コウザ</t>
    </rPh>
    <phoneticPr fontId="2"/>
  </si>
  <si>
    <t>№</t>
    <phoneticPr fontId="2"/>
  </si>
  <si>
    <t>口座名義</t>
    <rPh sb="0" eb="2">
      <t>コウザ</t>
    </rPh>
    <rPh sb="2" eb="4">
      <t>メイギ</t>
    </rPh>
    <phoneticPr fontId="2"/>
  </si>
  <si>
    <t>（カタカナ）</t>
    <phoneticPr fontId="2"/>
  </si>
  <si>
    <t>消　費　税　設　定</t>
    <rPh sb="0" eb="1">
      <t>ケ</t>
    </rPh>
    <rPh sb="2" eb="3">
      <t>ヒ</t>
    </rPh>
    <rPh sb="4" eb="5">
      <t>ゼイ</t>
    </rPh>
    <rPh sb="6" eb="7">
      <t>セツ</t>
    </rPh>
    <rPh sb="8" eb="9">
      <t>サダム</t>
    </rPh>
    <phoneticPr fontId="2"/>
  </si>
  <si>
    <t>税　　　率</t>
    <rPh sb="0" eb="1">
      <t>ゼイ</t>
    </rPh>
    <rPh sb="4" eb="5">
      <t>リツ</t>
    </rPh>
    <phoneticPr fontId="2"/>
  </si>
  <si>
    <t>税　区　分</t>
    <rPh sb="0" eb="1">
      <t>ゼイ</t>
    </rPh>
    <rPh sb="2" eb="3">
      <t>ク</t>
    </rPh>
    <rPh sb="4" eb="5">
      <t>ブン</t>
    </rPh>
    <phoneticPr fontId="2"/>
  </si>
  <si>
    <t>四捨五入</t>
  </si>
  <si>
    <t>常用作業日報</t>
    <rPh sb="0" eb="2">
      <t>ジョウヨウ</t>
    </rPh>
    <rPh sb="2" eb="4">
      <t>サギョウ</t>
    </rPh>
    <rPh sb="4" eb="6">
      <t>ニッポウ</t>
    </rPh>
    <phoneticPr fontId="2"/>
  </si>
  <si>
    <t>現場名</t>
    <rPh sb="0" eb="2">
      <t>ゲンバ</t>
    </rPh>
    <rPh sb="2" eb="3">
      <t>メイ</t>
    </rPh>
    <phoneticPr fontId="2"/>
  </si>
  <si>
    <t>作業員名</t>
    <rPh sb="0" eb="3">
      <t>サギョウイン</t>
    </rPh>
    <rPh sb="3" eb="4">
      <t>メイ</t>
    </rPh>
    <phoneticPr fontId="2"/>
  </si>
  <si>
    <t>日</t>
    <rPh sb="0" eb="1">
      <t>ニチ</t>
    </rPh>
    <phoneticPr fontId="2"/>
  </si>
  <si>
    <t>曜日</t>
    <rPh sb="0" eb="2">
      <t>ヨウビ</t>
    </rPh>
    <phoneticPr fontId="2"/>
  </si>
  <si>
    <t>時間</t>
    <rPh sb="0" eb="2">
      <t>ジカン</t>
    </rPh>
    <phoneticPr fontId="2"/>
  </si>
  <si>
    <t>時間外</t>
    <rPh sb="0" eb="2">
      <t>ジカン</t>
    </rPh>
    <rPh sb="2" eb="3">
      <t>ソト</t>
    </rPh>
    <phoneticPr fontId="2"/>
  </si>
  <si>
    <t>時間合計(h)</t>
    <rPh sb="0" eb="2">
      <t>ジカン</t>
    </rPh>
    <rPh sb="2" eb="4">
      <t>ゴウケイ</t>
    </rPh>
    <phoneticPr fontId="2"/>
  </si>
  <si>
    <t>人員合計(人)</t>
    <rPh sb="0" eb="2">
      <t>ジンイン</t>
    </rPh>
    <rPh sb="2" eb="4">
      <t>ゴウケイ</t>
    </rPh>
    <rPh sb="5" eb="6">
      <t>ヒト</t>
    </rPh>
    <phoneticPr fontId="2"/>
  </si>
  <si>
    <t>月合計</t>
    <rPh sb="0" eb="1">
      <t>ツキ</t>
    </rPh>
    <rPh sb="1" eb="3">
      <t>ゴウケイ</t>
    </rPh>
    <phoneticPr fontId="2"/>
  </si>
  <si>
    <t>※弊社使用欄（捺印不要）</t>
    <rPh sb="1" eb="3">
      <t>ヘイシャ</t>
    </rPh>
    <rPh sb="3" eb="5">
      <t>シヨウ</t>
    </rPh>
    <rPh sb="5" eb="6">
      <t>ラン</t>
    </rPh>
    <rPh sb="7" eb="9">
      <t>ナツイン</t>
    </rPh>
    <rPh sb="9" eb="11">
      <t>フヨウ</t>
    </rPh>
    <phoneticPr fontId="2"/>
  </si>
  <si>
    <t>合計金額</t>
    <rPh sb="0" eb="2">
      <t>ゴウケイ</t>
    </rPh>
    <rPh sb="2" eb="4">
      <t>キンガク</t>
    </rPh>
    <phoneticPr fontId="2"/>
  </si>
  <si>
    <t>金額合計（円）</t>
    <rPh sb="0" eb="2">
      <t>キンガク</t>
    </rPh>
    <rPh sb="2" eb="4">
      <t>ゴウケイ</t>
    </rPh>
    <rPh sb="5" eb="6">
      <t>エン</t>
    </rPh>
    <phoneticPr fontId="2"/>
  </si>
  <si>
    <t>四国土建株式会社</t>
    <rPh sb="0" eb="2">
      <t>シコク</t>
    </rPh>
    <rPh sb="2" eb="4">
      <t>ドケン</t>
    </rPh>
    <rPh sb="4" eb="5">
      <t>カブ</t>
    </rPh>
    <rPh sb="5" eb="6">
      <t>シキ</t>
    </rPh>
    <rPh sb="6" eb="8">
      <t>ガイシャ</t>
    </rPh>
    <phoneticPr fontId="2"/>
  </si>
  <si>
    <t>御中</t>
    <rPh sb="0" eb="2">
      <t>オンチュウ</t>
    </rPh>
    <phoneticPr fontId="2"/>
  </si>
  <si>
    <t>下記の通り請求いたします。</t>
    <rPh sb="0" eb="2">
      <t>カキ</t>
    </rPh>
    <rPh sb="3" eb="4">
      <t>トオ</t>
    </rPh>
    <rPh sb="5" eb="7">
      <t>セイキュウ</t>
    </rPh>
    <phoneticPr fontId="2"/>
  </si>
  <si>
    <t>税抜金額</t>
    <rPh sb="0" eb="1">
      <t>ゼイ</t>
    </rPh>
    <rPh sb="1" eb="2">
      <t>ヌ</t>
    </rPh>
    <rPh sb="2" eb="4">
      <t>キンガク</t>
    </rPh>
    <phoneticPr fontId="2"/>
  </si>
  <si>
    <t>消費税</t>
    <rPh sb="0" eb="3">
      <t>ショウヒゼイ</t>
    </rPh>
    <phoneticPr fontId="2"/>
  </si>
  <si>
    <t>合計</t>
    <rPh sb="0" eb="2">
      <t>ゴウケイ</t>
    </rPh>
    <phoneticPr fontId="2"/>
  </si>
  <si>
    <t>人員(人)</t>
    <rPh sb="0" eb="2">
      <t>ジンイン</t>
    </rPh>
    <rPh sb="3" eb="4">
      <t>ニン</t>
    </rPh>
    <phoneticPr fontId="2"/>
  </si>
  <si>
    <t>FAX</t>
    <phoneticPr fontId="2"/>
  </si>
  <si>
    <t>NO.</t>
    <phoneticPr fontId="2"/>
  </si>
  <si>
    <t>前回請求額</t>
    <rPh sb="0" eb="2">
      <t>ゼンカイ</t>
    </rPh>
    <rPh sb="2" eb="4">
      <t>セイキュウ</t>
    </rPh>
    <rPh sb="4" eb="5">
      <t>ガク</t>
    </rPh>
    <phoneticPr fontId="2"/>
  </si>
  <si>
    <t>調整額</t>
    <rPh sb="0" eb="2">
      <t>チョウセイ</t>
    </rPh>
    <rPh sb="2" eb="3">
      <t>ガク</t>
    </rPh>
    <phoneticPr fontId="2"/>
  </si>
  <si>
    <t>※支払条件　現金100％</t>
    <rPh sb="1" eb="3">
      <t>シハラ</t>
    </rPh>
    <rPh sb="3" eb="5">
      <t>ジョウケン</t>
    </rPh>
    <rPh sb="6" eb="8">
      <t>ゲンキン</t>
    </rPh>
    <phoneticPr fontId="2"/>
  </si>
  <si>
    <t>記入上のお願い</t>
    <rPh sb="0" eb="2">
      <t>キニュウ</t>
    </rPh>
    <rPh sb="2" eb="3">
      <t>ジョウ</t>
    </rPh>
    <rPh sb="5" eb="6">
      <t>ネガ</t>
    </rPh>
    <phoneticPr fontId="2"/>
  </si>
  <si>
    <t>NO.</t>
    <phoneticPr fontId="2"/>
  </si>
  <si>
    <t>日付</t>
    <rPh sb="0" eb="2">
      <t>ヒヅケ</t>
    </rPh>
    <phoneticPr fontId="2"/>
  </si>
  <si>
    <t>銀行</t>
  </si>
  <si>
    <t>前回請求額</t>
    <rPh sb="0" eb="2">
      <t>ゼンカイ</t>
    </rPh>
    <rPh sb="2" eb="4">
      <t>セイキュウ</t>
    </rPh>
    <rPh sb="4" eb="5">
      <t>ガク</t>
    </rPh>
    <phoneticPr fontId="2"/>
  </si>
  <si>
    <t>調整額</t>
    <rPh sb="0" eb="2">
      <t>チョウセイ</t>
    </rPh>
    <rPh sb="2" eb="3">
      <t>ガク</t>
    </rPh>
    <phoneticPr fontId="2"/>
  </si>
  <si>
    <t>貴　社　控　え</t>
    <rPh sb="0" eb="1">
      <t>キ</t>
    </rPh>
    <rPh sb="2" eb="3">
      <t>シャ</t>
    </rPh>
    <rPh sb="4" eb="5">
      <t>ヒカ</t>
    </rPh>
    <phoneticPr fontId="2"/>
  </si>
  <si>
    <t>請　求　書　本　票</t>
    <rPh sb="0" eb="1">
      <t>ショウ</t>
    </rPh>
    <rPh sb="2" eb="3">
      <t>モトム</t>
    </rPh>
    <rPh sb="4" eb="5">
      <t>ショ</t>
    </rPh>
    <rPh sb="6" eb="7">
      <t>ホン</t>
    </rPh>
    <rPh sb="8" eb="9">
      <t>ヒョウ</t>
    </rPh>
    <phoneticPr fontId="2"/>
  </si>
  <si>
    <t>社名</t>
    <rPh sb="0" eb="2">
      <t>シャメイ</t>
    </rPh>
    <phoneticPr fontId="2"/>
  </si>
  <si>
    <t>FAX</t>
    <phoneticPr fontId="2"/>
  </si>
  <si>
    <t>担当</t>
    <rPh sb="0" eb="2">
      <t>タントウ</t>
    </rPh>
    <phoneticPr fontId="2"/>
  </si>
  <si>
    <t>常用請求用</t>
    <rPh sb="0" eb="2">
      <t>ジョウヨウ</t>
    </rPh>
    <rPh sb="2" eb="4">
      <t>セイキュウ</t>
    </rPh>
    <rPh sb="4" eb="5">
      <t>ヨウ</t>
    </rPh>
    <phoneticPr fontId="2"/>
  </si>
  <si>
    <t>担当者名</t>
    <rPh sb="0" eb="3">
      <t>タントウシャ</t>
    </rPh>
    <rPh sb="3" eb="4">
      <t>メイ</t>
    </rPh>
    <phoneticPr fontId="2"/>
  </si>
  <si>
    <t>㊞</t>
    <phoneticPr fontId="2"/>
  </si>
  <si>
    <t>口 座 名 義 （カタカナ）</t>
    <rPh sb="0" eb="1">
      <t>クチ</t>
    </rPh>
    <rPh sb="2" eb="3">
      <t>ザ</t>
    </rPh>
    <rPh sb="4" eb="5">
      <t>メイ</t>
    </rPh>
    <rPh sb="6" eb="7">
      <t>ギ</t>
    </rPh>
    <phoneticPr fontId="2"/>
  </si>
  <si>
    <t>口 座 名 義 (カタカナ）</t>
    <rPh sb="0" eb="1">
      <t>クチ</t>
    </rPh>
    <rPh sb="2" eb="3">
      <t>ザ</t>
    </rPh>
    <rPh sb="4" eb="5">
      <t>メイ</t>
    </rPh>
    <rPh sb="6" eb="7">
      <t>ギ</t>
    </rPh>
    <phoneticPr fontId="2"/>
  </si>
  <si>
    <t>　預　金　種　目　口　座</t>
    <rPh sb="1" eb="2">
      <t>アズカリ</t>
    </rPh>
    <rPh sb="3" eb="4">
      <t>カネ</t>
    </rPh>
    <rPh sb="5" eb="6">
      <t>タネ</t>
    </rPh>
    <rPh sb="7" eb="8">
      <t>メ</t>
    </rPh>
    <rPh sb="9" eb="10">
      <t>クチ</t>
    </rPh>
    <rPh sb="11" eb="12">
      <t>ザ</t>
    </rPh>
    <phoneticPr fontId="2"/>
  </si>
  <si>
    <t>№</t>
    <phoneticPr fontId="2"/>
  </si>
  <si>
    <t>振　込　銀　行</t>
    <rPh sb="0" eb="1">
      <t>オサム</t>
    </rPh>
    <rPh sb="2" eb="3">
      <t>コミ</t>
    </rPh>
    <rPh sb="4" eb="5">
      <t>ギン</t>
    </rPh>
    <rPh sb="6" eb="7">
      <t>ギョウ</t>
    </rPh>
    <phoneticPr fontId="2"/>
  </si>
  <si>
    <t>預　金　種　目　口　座</t>
    <rPh sb="0" eb="1">
      <t>アズカリ</t>
    </rPh>
    <rPh sb="2" eb="3">
      <t>カネ</t>
    </rPh>
    <rPh sb="4" eb="5">
      <t>タネ</t>
    </rPh>
    <rPh sb="6" eb="7">
      <t>メ</t>
    </rPh>
    <rPh sb="8" eb="9">
      <t>クチ</t>
    </rPh>
    <rPh sb="10" eb="11">
      <t>ザ</t>
    </rPh>
    <phoneticPr fontId="2"/>
  </si>
  <si>
    <t>税込金額</t>
    <rPh sb="0" eb="2">
      <t>ゼイコ</t>
    </rPh>
    <rPh sb="2" eb="4">
      <t>キンガク</t>
    </rPh>
    <phoneticPr fontId="2"/>
  </si>
  <si>
    <t>№1</t>
    <phoneticPr fontId="2"/>
  </si>
  <si>
    <t>№2</t>
    <phoneticPr fontId="2"/>
  </si>
  <si>
    <t>№3</t>
    <phoneticPr fontId="2"/>
  </si>
  <si>
    <t>貴　社　情　報</t>
    <rPh sb="0" eb="1">
      <t>キ</t>
    </rPh>
    <rPh sb="2" eb="3">
      <t>シャ</t>
    </rPh>
    <rPh sb="4" eb="5">
      <t>ジョウ</t>
    </rPh>
    <rPh sb="6" eb="7">
      <t>ホウ</t>
    </rPh>
    <phoneticPr fontId="2"/>
  </si>
  <si>
    <t>作　業　員　別　単　価　表</t>
    <rPh sb="0" eb="1">
      <t>サク</t>
    </rPh>
    <rPh sb="2" eb="3">
      <t>ギョウ</t>
    </rPh>
    <rPh sb="4" eb="5">
      <t>イン</t>
    </rPh>
    <rPh sb="6" eb="7">
      <t>ベツ</t>
    </rPh>
    <rPh sb="8" eb="9">
      <t>タン</t>
    </rPh>
    <rPh sb="10" eb="11">
      <t>アタイ</t>
    </rPh>
    <rPh sb="12" eb="13">
      <t>ヒョウ</t>
    </rPh>
    <phoneticPr fontId="2"/>
  </si>
  <si>
    <t>入　力　シ　ー　ト</t>
    <rPh sb="0" eb="1">
      <t>イリ</t>
    </rPh>
    <rPh sb="2" eb="3">
      <t>チカラ</t>
    </rPh>
    <phoneticPr fontId="2"/>
  </si>
  <si>
    <t>備考欄</t>
    <rPh sb="0" eb="2">
      <t>ビコウ</t>
    </rPh>
    <rPh sb="2" eb="3">
      <t>ラン</t>
    </rPh>
    <phoneticPr fontId="2"/>
  </si>
  <si>
    <t>請　求　金　額</t>
    <rPh sb="0" eb="1">
      <t>ショウ</t>
    </rPh>
    <rPh sb="2" eb="3">
      <t>モトム</t>
    </rPh>
    <rPh sb="4" eb="5">
      <t>カネ</t>
    </rPh>
    <rPh sb="6" eb="7">
      <t>ガク</t>
    </rPh>
    <phoneticPr fontId="2"/>
  </si>
  <si>
    <t>この請求書は２ページ印刷し、「貴社控え」を除いた１枚（請求書本票）を毎月末日締め切り後、</t>
    <rPh sb="2" eb="5">
      <t>セイキュウショ</t>
    </rPh>
    <rPh sb="10" eb="12">
      <t>インサツ</t>
    </rPh>
    <rPh sb="15" eb="17">
      <t>キシャ</t>
    </rPh>
    <rPh sb="17" eb="18">
      <t>ヒカ</t>
    </rPh>
    <rPh sb="21" eb="22">
      <t>ノゾ</t>
    </rPh>
    <rPh sb="25" eb="26">
      <t>マイ</t>
    </rPh>
    <rPh sb="27" eb="30">
      <t>セイキュウショ</t>
    </rPh>
    <rPh sb="30" eb="31">
      <t>ホン</t>
    </rPh>
    <rPh sb="31" eb="32">
      <t>ヒョウ</t>
    </rPh>
    <rPh sb="34" eb="36">
      <t>マイツキ</t>
    </rPh>
    <rPh sb="37" eb="38">
      <t>ニチ</t>
    </rPh>
    <rPh sb="38" eb="39">
      <t>シ</t>
    </rPh>
    <rPh sb="40" eb="41">
      <t>キ</t>
    </rPh>
    <rPh sb="42" eb="43">
      <t>ゴ</t>
    </rPh>
    <phoneticPr fontId="2"/>
  </si>
  <si>
    <r>
      <rPr>
        <b/>
        <sz val="13"/>
        <color rgb="FFFF0000"/>
        <rFont val="ＭＳ Ｐ明朝"/>
        <family val="1"/>
        <charset val="128"/>
      </rPr>
      <t>翌月５日までに</t>
    </r>
    <r>
      <rPr>
        <sz val="13"/>
        <color theme="1"/>
        <rFont val="ＭＳ Ｐ明朝"/>
        <family val="1"/>
        <charset val="128"/>
      </rPr>
      <t>速やかに提出してください。尚期日までに提出されない請求書は支払いが</t>
    </r>
    <rPh sb="11" eb="13">
      <t>テイシュツ</t>
    </rPh>
    <rPh sb="20" eb="21">
      <t>ナオ</t>
    </rPh>
    <rPh sb="21" eb="23">
      <t>キジツ</t>
    </rPh>
    <rPh sb="26" eb="28">
      <t>テイシュツ</t>
    </rPh>
    <rPh sb="32" eb="35">
      <t>セイキュウショ</t>
    </rPh>
    <rPh sb="36" eb="38">
      <t>シハラ</t>
    </rPh>
    <phoneticPr fontId="2"/>
  </si>
  <si>
    <t>１ヶ月遅れる事もございますのでご了承ください。</t>
    <phoneticPr fontId="2"/>
  </si>
  <si>
    <t xml:space="preserve">TEL </t>
    <phoneticPr fontId="2"/>
  </si>
  <si>
    <t>常　用　請　求　書</t>
    <rPh sb="0" eb="1">
      <t>ツネ</t>
    </rPh>
    <rPh sb="2" eb="3">
      <t>ヨウ</t>
    </rPh>
    <rPh sb="4" eb="5">
      <t>ショウ</t>
    </rPh>
    <rPh sb="6" eb="7">
      <t>モトム</t>
    </rPh>
    <rPh sb="8" eb="9">
      <t>ショ</t>
    </rPh>
    <phoneticPr fontId="2"/>
  </si>
  <si>
    <t>今回御入金額</t>
    <rPh sb="0" eb="2">
      <t>コンカイ</t>
    </rPh>
    <rPh sb="2" eb="3">
      <t>オン</t>
    </rPh>
    <rPh sb="3" eb="5">
      <t>ニュウキン</t>
    </rPh>
    <rPh sb="5" eb="6">
      <t>ガク</t>
    </rPh>
    <phoneticPr fontId="2"/>
  </si>
  <si>
    <t>確認印</t>
    <rPh sb="0" eb="2">
      <t>カクニン</t>
    </rPh>
    <rPh sb="2" eb="3">
      <t>イン</t>
    </rPh>
    <phoneticPr fontId="2"/>
  </si>
  <si>
    <t>担当印</t>
    <rPh sb="0" eb="2">
      <t>タントウ</t>
    </rPh>
    <rPh sb="2" eb="3">
      <t>ジルシ</t>
    </rPh>
    <phoneticPr fontId="2"/>
  </si>
  <si>
    <t>今回御入金額</t>
    <rPh sb="0" eb="2">
      <t>コンカイ</t>
    </rPh>
    <rPh sb="2" eb="5">
      <t>ゴニュウキン</t>
    </rPh>
    <rPh sb="5" eb="6">
      <t>ガク</t>
    </rPh>
    <phoneticPr fontId="2"/>
  </si>
  <si>
    <t>前月繰越額</t>
    <rPh sb="0" eb="2">
      <t>ゼンゲツ</t>
    </rPh>
    <rPh sb="2" eb="4">
      <t>クリコシ</t>
    </rPh>
    <rPh sb="4" eb="5">
      <t>ガク</t>
    </rPh>
    <phoneticPr fontId="2"/>
  </si>
  <si>
    <t>今月売上額</t>
    <rPh sb="0" eb="2">
      <t>コンゲツ</t>
    </rPh>
    <rPh sb="2" eb="4">
      <t>ウリア</t>
    </rPh>
    <rPh sb="4" eb="5">
      <t>ガク</t>
    </rPh>
    <phoneticPr fontId="2"/>
  </si>
  <si>
    <t>消費税</t>
    <rPh sb="0" eb="3">
      <t>ショウヒゼイ</t>
    </rPh>
    <phoneticPr fontId="2"/>
  </si>
  <si>
    <t>今月請求額</t>
    <rPh sb="0" eb="2">
      <t>コンゲツ</t>
    </rPh>
    <rPh sb="2" eb="4">
      <t>セイキュウ</t>
    </rPh>
    <rPh sb="4" eb="5">
      <t>ガク</t>
    </rPh>
    <phoneticPr fontId="2"/>
  </si>
  <si>
    <t>現場名</t>
    <rPh sb="0" eb="2">
      <t>ゲンバ</t>
    </rPh>
    <rPh sb="2" eb="3">
      <t>メイ</t>
    </rPh>
    <phoneticPr fontId="2"/>
  </si>
  <si>
    <t>合計金額</t>
    <rPh sb="0" eb="2">
      <t>ゴウケイ</t>
    </rPh>
    <rPh sb="2" eb="4">
      <t>キンガク</t>
    </rPh>
    <phoneticPr fontId="2"/>
  </si>
  <si>
    <t>金額(円)</t>
    <rPh sb="0" eb="2">
      <t>キンガク</t>
    </rPh>
    <rPh sb="3" eb="4">
      <t>エン</t>
    </rPh>
    <phoneticPr fontId="2"/>
  </si>
  <si>
    <t>時間(ｈ)</t>
    <rPh sb="0" eb="2">
      <t>ジカン</t>
    </rPh>
    <phoneticPr fontId="2"/>
  </si>
  <si>
    <t>備考欄</t>
    <rPh sb="0" eb="2">
      <t>ビコウ</t>
    </rPh>
    <rPh sb="2" eb="3">
      <t>ラン</t>
    </rPh>
    <phoneticPr fontId="2"/>
  </si>
  <si>
    <t>常用作業日報</t>
    <phoneticPr fontId="2"/>
  </si>
  <si>
    <t>令和</t>
  </si>
  <si>
    <t>年</t>
    <rPh sb="0" eb="1">
      <t>ネン</t>
    </rPh>
    <phoneticPr fontId="2"/>
  </si>
  <si>
    <t>月</t>
    <rPh sb="0" eb="1">
      <t>ガツ</t>
    </rPh>
    <phoneticPr fontId="2"/>
  </si>
  <si>
    <t>日</t>
    <rPh sb="0" eb="1">
      <t>ニチ</t>
    </rPh>
    <phoneticPr fontId="2"/>
  </si>
  <si>
    <t>登録番号</t>
    <rPh sb="0" eb="4">
      <t>トウロクバンゴウ</t>
    </rPh>
    <phoneticPr fontId="2"/>
  </si>
  <si>
    <t>承認</t>
    <rPh sb="0" eb="2">
      <t>ショウニン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</si>
</sst>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quot;¥&quot;\-#,##0"/>
    <numFmt numFmtId="6" formatCode="&quot;¥&quot;#,##0;[Red]&quot;¥&quot;\-#,##0"/>
    <numFmt numFmtId="176" formatCode="&quot;¥&quot;#,##0_);[Red]\(&quot;¥&quot;#,##0\)"/>
    <numFmt numFmtId="177" formatCode="yyyy&quot;年&quot;m&quot;月&quot;;@"/>
    <numFmt numFmtId="178" formatCode="d"/>
    <numFmt numFmtId="179" formatCode="aaa"/>
    <numFmt numFmtId="180" formatCode="[$-411]ggge&quot;年&quot;m&quot;月&quot;d&quot;日&quot;;@"/>
    <numFmt numFmtId="181" formatCode="m/d;@"/>
    <numFmt numFmtId="182" formatCode="#,###"/>
    <numFmt numFmtId="183" formatCode="###"/>
    <numFmt numFmtId="184" formatCode="[$-F800]dddd\,\ mmmm\ dd\,\ yyyy"/>
    <numFmt numFmtId="185" formatCode="###,###"/>
  </numFmts>
  <fonts count="5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1"/>
      <color rgb="FFFF0000"/>
      <name val="ＭＳ Ｐゴシック"/>
      <family val="3"/>
      <charset val="128"/>
      <scheme val="minor"/>
    </font>
    <font>
      <sz val="8"/>
      <color theme="1"/>
      <name val="ＭＳ Ｐゴシック"/>
      <family val="3"/>
      <charset val="128"/>
      <scheme val="minor"/>
    </font>
    <font>
      <b/>
      <sz val="9"/>
      <color rgb="FFFF0000"/>
      <name val="ＭＳ Ｐゴシック"/>
      <family val="3"/>
      <charset val="128"/>
      <scheme val="minor"/>
    </font>
    <font>
      <sz val="9"/>
      <color theme="1"/>
      <name val="ＭＳ Ｐゴシック"/>
      <family val="3"/>
      <charset val="128"/>
      <scheme val="minor"/>
    </font>
    <font>
      <sz val="9"/>
      <color theme="1"/>
      <name val="ＭＳ Ｐゴシック"/>
      <family val="2"/>
      <charset val="128"/>
      <scheme val="minor"/>
    </font>
    <font>
      <sz val="11"/>
      <color rgb="FFFF0000"/>
      <name val="ＭＳ Ｐ明朝"/>
      <family val="1"/>
      <charset val="128"/>
    </font>
    <font>
      <sz val="11"/>
      <color theme="1"/>
      <name val="ＭＳ Ｐ明朝"/>
      <family val="1"/>
      <charset val="128"/>
    </font>
    <font>
      <sz val="9"/>
      <color indexed="81"/>
      <name val="ＭＳ Ｐゴシック"/>
      <family val="3"/>
      <charset val="128"/>
    </font>
    <font>
      <b/>
      <sz val="9"/>
      <color indexed="81"/>
      <name val="ＭＳ Ｐゴシック"/>
      <family val="3"/>
      <charset val="128"/>
    </font>
    <font>
      <b/>
      <sz val="11"/>
      <color theme="1"/>
      <name val="ＭＳ Ｐゴシック"/>
      <family val="3"/>
      <charset val="128"/>
      <scheme val="minor"/>
    </font>
    <font>
      <sz val="11"/>
      <name val="ＭＳ Ｐゴシック"/>
      <family val="3"/>
      <charset val="128"/>
      <scheme val="minor"/>
    </font>
    <font>
      <u/>
      <sz val="18"/>
      <color theme="1"/>
      <name val="ＭＳ Ｐ明朝"/>
      <family val="1"/>
      <charset val="128"/>
    </font>
    <font>
      <b/>
      <sz val="11"/>
      <color theme="1"/>
      <name val="ＭＳ Ｐ明朝"/>
      <family val="1"/>
      <charset val="128"/>
    </font>
    <font>
      <b/>
      <u/>
      <sz val="11"/>
      <color theme="1"/>
      <name val="ＭＳ Ｐ明朝"/>
      <family val="1"/>
      <charset val="128"/>
    </font>
    <font>
      <sz val="9"/>
      <name val="ＭＳ Ｐ明朝"/>
      <family val="1"/>
      <charset val="128"/>
    </font>
    <font>
      <b/>
      <u/>
      <sz val="14"/>
      <color theme="1"/>
      <name val="ＭＳ Ｐ明朝"/>
      <family val="1"/>
      <charset val="128"/>
    </font>
    <font>
      <sz val="11"/>
      <color theme="3" tint="0.39997558519241921"/>
      <name val="ＭＳ Ｐ明朝"/>
      <family val="1"/>
      <charset val="128"/>
    </font>
    <font>
      <sz val="9"/>
      <color theme="3" tint="0.39997558519241921"/>
      <name val="ＭＳ Ｐ明朝"/>
      <family val="1"/>
      <charset val="128"/>
    </font>
    <font>
      <sz val="10"/>
      <color theme="3" tint="0.39997558519241921"/>
      <name val="ＭＳ Ｐ明朝"/>
      <family val="1"/>
      <charset val="128"/>
    </font>
    <font>
      <sz val="11"/>
      <color theme="3" tint="0.59999389629810485"/>
      <name val="ＭＳ Ｐ明朝"/>
      <family val="1"/>
      <charset val="128"/>
    </font>
    <font>
      <sz val="8"/>
      <color theme="3" tint="0.39997558519241921"/>
      <name val="ＭＳ Ｐ明朝"/>
      <family val="1"/>
      <charset val="128"/>
    </font>
    <font>
      <sz val="10"/>
      <color theme="1"/>
      <name val="ＭＳ Ｐゴシック"/>
      <family val="2"/>
      <charset val="128"/>
      <scheme val="minor"/>
    </font>
    <font>
      <sz val="10"/>
      <color theme="1"/>
      <name val="ＭＳ Ｐゴシック"/>
      <family val="3"/>
      <charset val="128"/>
      <scheme val="minor"/>
    </font>
    <font>
      <sz val="13"/>
      <color theme="1"/>
      <name val="ＭＳ Ｐ明朝"/>
      <family val="1"/>
      <charset val="128"/>
    </font>
    <font>
      <sz val="11"/>
      <name val="ＭＳ Ｐ明朝"/>
      <family val="1"/>
      <charset val="128"/>
    </font>
    <font>
      <sz val="13"/>
      <name val="ＭＳ Ｐ明朝"/>
      <family val="1"/>
      <charset val="128"/>
    </font>
    <font>
      <b/>
      <sz val="15"/>
      <color theme="1"/>
      <name val="ＭＳ Ｐ明朝"/>
      <family val="1"/>
      <charset val="128"/>
    </font>
    <font>
      <u/>
      <sz val="11"/>
      <color theme="1"/>
      <name val="ＭＳ Ｐゴシック"/>
      <family val="2"/>
      <charset val="128"/>
      <scheme val="minor"/>
    </font>
    <font>
      <u/>
      <sz val="11"/>
      <color theme="1"/>
      <name val="ＭＳ Ｐゴシック"/>
      <family val="3"/>
      <charset val="128"/>
      <scheme val="minor"/>
    </font>
    <font>
      <b/>
      <sz val="20"/>
      <color theme="1"/>
      <name val="ＭＳ Ｐ明朝"/>
      <family val="1"/>
      <charset val="128"/>
    </font>
    <font>
      <b/>
      <sz val="15"/>
      <color theme="3" tint="0.39997558519241921"/>
      <name val="ＭＳ Ｐ明朝"/>
      <family val="1"/>
      <charset val="128"/>
    </font>
    <font>
      <b/>
      <sz val="13"/>
      <color theme="3" tint="0.39997558519241921"/>
      <name val="ＭＳ Ｐ明朝"/>
      <family val="1"/>
      <charset val="128"/>
    </font>
    <font>
      <b/>
      <sz val="13"/>
      <color theme="1"/>
      <name val="ＭＳ Ｐ明朝"/>
      <family val="1"/>
      <charset val="128"/>
    </font>
    <font>
      <b/>
      <sz val="13"/>
      <color rgb="FFFF0000"/>
      <name val="ＭＳ Ｐ明朝"/>
      <family val="1"/>
      <charset val="128"/>
    </font>
    <font>
      <sz val="13"/>
      <color theme="3" tint="0.39997558519241921"/>
      <name val="ＭＳ Ｐ明朝"/>
      <family val="1"/>
      <charset val="128"/>
    </font>
    <font>
      <sz val="13"/>
      <color theme="1"/>
      <name val="ＭＳ 明朝"/>
      <family val="1"/>
      <charset val="128"/>
    </font>
    <font>
      <sz val="13"/>
      <color theme="3" tint="0.39997558519241921"/>
      <name val="ＭＳ 明朝"/>
      <family val="1"/>
      <charset val="128"/>
    </font>
    <font>
      <sz val="15"/>
      <color theme="1"/>
      <name val="ＭＳ Ｐ明朝"/>
      <family val="1"/>
      <charset val="128"/>
    </font>
    <font>
      <b/>
      <sz val="18"/>
      <color theme="1"/>
      <name val="ＭＳ Ｐ明朝"/>
      <family val="1"/>
      <charset val="128"/>
    </font>
    <font>
      <u/>
      <sz val="18"/>
      <color theme="3" tint="0.39994506668294322"/>
      <name val="ＭＳ Ｐ明朝"/>
      <family val="1"/>
      <charset val="128"/>
    </font>
    <font>
      <b/>
      <sz val="11"/>
      <color theme="3" tint="0.39997558519241921"/>
      <name val="ＭＳ Ｐ明朝"/>
      <family val="1"/>
      <charset val="128"/>
    </font>
    <font>
      <sz val="13"/>
      <color theme="3" tint="0.39994506668294322"/>
      <name val="ＭＳ 明朝"/>
      <family val="1"/>
      <charset val="128"/>
    </font>
    <font>
      <sz val="11"/>
      <color theme="1"/>
      <name val="ＭＳ 明朝"/>
      <family val="1"/>
      <charset val="128"/>
    </font>
    <font>
      <sz val="18"/>
      <color theme="1"/>
      <name val="ＭＳ Ｐ明朝"/>
      <family val="1"/>
      <charset val="128"/>
    </font>
    <font>
      <sz val="18"/>
      <color rgb="FF0070C0"/>
      <name val="ＭＳ Ｐ明朝"/>
      <family val="1"/>
      <charset val="128"/>
    </font>
    <font>
      <b/>
      <u/>
      <sz val="20"/>
      <color theme="1"/>
      <name val="ＭＳ Ｐ明朝"/>
      <family val="1"/>
      <charset val="128"/>
    </font>
    <font>
      <sz val="20"/>
      <color theme="1"/>
      <name val="ＭＳ Ｐ明朝"/>
      <family val="1"/>
      <charset val="128"/>
    </font>
    <font>
      <sz val="11"/>
      <color indexed="81"/>
      <name val="ＭＳ Ｐゴシック"/>
      <family val="3"/>
      <charset val="128"/>
    </font>
    <font>
      <b/>
      <sz val="11"/>
      <color indexed="81"/>
      <name val="ＭＳ Ｐゴシック"/>
      <family val="3"/>
      <charset val="128"/>
    </font>
    <font>
      <b/>
      <u/>
      <sz val="11"/>
      <color indexed="81"/>
      <name val="ＭＳ Ｐゴシック"/>
      <family val="3"/>
      <charset val="128"/>
    </font>
    <font>
      <sz val="11"/>
      <color theme="1"/>
      <name val="ＭＳ Ｐゴシック"/>
      <family val="3"/>
      <charset val="128"/>
      <scheme val="minor"/>
    </font>
    <font>
      <sz val="9"/>
      <color indexed="81"/>
      <name val="MS P ゴシック"/>
      <family val="3"/>
      <charset val="128"/>
    </font>
    <font>
      <sz val="11"/>
      <color indexed="81"/>
      <name val="MS P ゴシック"/>
      <family val="3"/>
      <charset val="128"/>
    </font>
  </fonts>
  <fills count="6">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rgb="FFCEFEF5"/>
        <bgColor indexed="64"/>
      </patternFill>
    </fill>
    <fill>
      <patternFill patternType="solid">
        <fgColor theme="4" tint="0.59999389629810485"/>
        <bgColor indexed="64"/>
      </patternFill>
    </fill>
  </fills>
  <borders count="254">
    <border>
      <left/>
      <right/>
      <top/>
      <bottom/>
      <diagonal/>
    </border>
    <border>
      <left/>
      <right/>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right style="thin">
        <color auto="1"/>
      </right>
      <top style="thin">
        <color auto="1"/>
      </top>
      <bottom style="thin">
        <color auto="1"/>
      </bottom>
      <diagonal/>
    </border>
    <border>
      <left style="thin">
        <color auto="1"/>
      </left>
      <right style="double">
        <color auto="1"/>
      </right>
      <top style="thin">
        <color auto="1"/>
      </top>
      <bottom/>
      <diagonal/>
    </border>
    <border>
      <left/>
      <right style="thin">
        <color auto="1"/>
      </right>
      <top style="thin">
        <color auto="1"/>
      </top>
      <bottom/>
      <diagonal/>
    </border>
    <border>
      <left style="thin">
        <color auto="1"/>
      </left>
      <right style="double">
        <color auto="1"/>
      </right>
      <top/>
      <bottom style="thin">
        <color auto="1"/>
      </bottom>
      <diagonal/>
    </border>
    <border>
      <left/>
      <right/>
      <top style="thin">
        <color auto="1"/>
      </top>
      <bottom style="thin">
        <color auto="1"/>
      </bottom>
      <diagonal/>
    </border>
    <border>
      <left style="double">
        <color auto="1"/>
      </left>
      <right/>
      <top style="thin">
        <color auto="1"/>
      </top>
      <bottom/>
      <diagonal/>
    </border>
    <border>
      <left/>
      <right/>
      <top style="thin">
        <color auto="1"/>
      </top>
      <bottom/>
      <diagonal/>
    </border>
    <border>
      <left style="double">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style="hair">
        <color auto="1"/>
      </right>
      <top style="thin">
        <color auto="1"/>
      </top>
      <bottom style="thin">
        <color indexed="64"/>
      </bottom>
      <diagonal/>
    </border>
    <border>
      <left style="hair">
        <color auto="1"/>
      </left>
      <right style="thin">
        <color auto="1"/>
      </right>
      <top style="thin">
        <color auto="1"/>
      </top>
      <bottom style="thin">
        <color auto="1"/>
      </bottom>
      <diagonal/>
    </border>
    <border>
      <left style="hair">
        <color auto="1"/>
      </left>
      <right style="thin">
        <color auto="1"/>
      </right>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style="double">
        <color indexed="64"/>
      </bottom>
      <diagonal/>
    </border>
    <border>
      <left style="medium">
        <color auto="1"/>
      </left>
      <right/>
      <top/>
      <bottom/>
      <diagonal/>
    </border>
    <border>
      <left/>
      <right style="medium">
        <color indexed="64"/>
      </right>
      <top/>
      <bottom/>
      <diagonal/>
    </border>
    <border>
      <left style="medium">
        <color auto="1"/>
      </left>
      <right/>
      <top style="medium">
        <color auto="1"/>
      </top>
      <bottom style="medium">
        <color auto="1"/>
      </bottom>
      <diagonal/>
    </border>
    <border>
      <left style="medium">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auto="1"/>
      </left>
      <right style="hair">
        <color auto="1"/>
      </right>
      <top/>
      <bottom style="medium">
        <color auto="1"/>
      </bottom>
      <diagonal/>
    </border>
    <border>
      <left style="hair">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right style="medium">
        <color indexed="64"/>
      </right>
      <top style="medium">
        <color indexed="64"/>
      </top>
      <bottom/>
      <diagonal/>
    </border>
    <border>
      <left/>
      <right style="hair">
        <color auto="1"/>
      </right>
      <top/>
      <bottom style="medium">
        <color auto="1"/>
      </bottom>
      <diagonal/>
    </border>
    <border>
      <left style="medium">
        <color auto="1"/>
      </left>
      <right/>
      <top style="medium">
        <color auto="1"/>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indexed="64"/>
      </left>
      <right style="hair">
        <color auto="1"/>
      </right>
      <top/>
      <bottom style="hair">
        <color auto="1"/>
      </bottom>
      <diagonal/>
    </border>
    <border>
      <left style="thin">
        <color indexed="64"/>
      </left>
      <right style="hair">
        <color auto="1"/>
      </right>
      <top style="hair">
        <color auto="1"/>
      </top>
      <bottom style="hair">
        <color auto="1"/>
      </bottom>
      <diagonal/>
    </border>
    <border>
      <left style="thin">
        <color indexed="64"/>
      </left>
      <right style="hair">
        <color auto="1"/>
      </right>
      <top style="hair">
        <color auto="1"/>
      </top>
      <bottom style="double">
        <color indexed="64"/>
      </bottom>
      <diagonal/>
    </border>
    <border>
      <left style="thin">
        <color indexed="64"/>
      </left>
      <right style="hair">
        <color auto="1"/>
      </right>
      <top/>
      <bottom/>
      <diagonal/>
    </border>
    <border>
      <left style="hair">
        <color auto="1"/>
      </left>
      <right style="thin">
        <color indexed="64"/>
      </right>
      <top/>
      <bottom/>
      <diagonal/>
    </border>
    <border>
      <left style="thin">
        <color indexed="64"/>
      </left>
      <right style="hair">
        <color auto="1"/>
      </right>
      <top style="medium">
        <color auto="1"/>
      </top>
      <bottom style="medium">
        <color auto="1"/>
      </bottom>
      <diagonal/>
    </border>
    <border>
      <left style="hair">
        <color auto="1"/>
      </left>
      <right style="thin">
        <color indexed="64"/>
      </right>
      <top style="medium">
        <color auto="1"/>
      </top>
      <bottom style="medium">
        <color auto="1"/>
      </bottom>
      <diagonal/>
    </border>
    <border>
      <left style="thin">
        <color indexed="64"/>
      </left>
      <right style="hair">
        <color auto="1"/>
      </right>
      <top/>
      <bottom style="medium">
        <color indexed="64"/>
      </bottom>
      <diagonal/>
    </border>
    <border>
      <left style="hair">
        <color auto="1"/>
      </left>
      <right style="thin">
        <color indexed="64"/>
      </right>
      <top/>
      <bottom style="medium">
        <color indexed="64"/>
      </bottom>
      <diagonal/>
    </border>
    <border>
      <left/>
      <right style="hair">
        <color auto="1"/>
      </right>
      <top style="thin">
        <color auto="1"/>
      </top>
      <bottom style="thin">
        <color indexed="64"/>
      </bottom>
      <diagonal/>
    </border>
    <border>
      <left style="hair">
        <color auto="1"/>
      </left>
      <right style="medium">
        <color auto="1"/>
      </right>
      <top style="double">
        <color indexed="64"/>
      </top>
      <bottom/>
      <diagonal/>
    </border>
    <border>
      <left/>
      <right style="hair">
        <color auto="1"/>
      </right>
      <top/>
      <bottom/>
      <diagonal/>
    </border>
    <border>
      <left/>
      <right style="hair">
        <color auto="1"/>
      </right>
      <top style="medium">
        <color auto="1"/>
      </top>
      <bottom style="medium">
        <color auto="1"/>
      </bottom>
      <diagonal/>
    </border>
    <border>
      <left style="medium">
        <color auto="1"/>
      </left>
      <right/>
      <top style="double">
        <color auto="1"/>
      </top>
      <bottom/>
      <diagonal/>
    </border>
    <border>
      <left/>
      <right style="medium">
        <color auto="1"/>
      </right>
      <top style="double">
        <color auto="1"/>
      </top>
      <bottom/>
      <diagonal/>
    </border>
    <border>
      <left/>
      <right style="medium">
        <color auto="1"/>
      </right>
      <top style="medium">
        <color auto="1"/>
      </top>
      <bottom style="medium">
        <color auto="1"/>
      </bottom>
      <diagonal/>
    </border>
    <border>
      <left style="thin">
        <color indexed="64"/>
      </left>
      <right/>
      <top style="thin">
        <color indexed="64"/>
      </top>
      <bottom/>
      <diagonal/>
    </border>
    <border>
      <left style="thin">
        <color indexed="64"/>
      </left>
      <right/>
      <top/>
      <bottom style="thin">
        <color indexed="64"/>
      </bottom>
      <diagonal/>
    </border>
    <border>
      <left style="thin">
        <color theme="3" tint="0.39994506668294322"/>
      </left>
      <right/>
      <top style="thin">
        <color theme="3" tint="0.39994506668294322"/>
      </top>
      <bottom style="thin">
        <color theme="3" tint="0.39994506668294322"/>
      </bottom>
      <diagonal/>
    </border>
    <border>
      <left/>
      <right style="thin">
        <color theme="3" tint="0.39994506668294322"/>
      </right>
      <top style="thin">
        <color theme="3" tint="0.39994506668294322"/>
      </top>
      <bottom style="thin">
        <color theme="3" tint="0.39994506668294322"/>
      </bottom>
      <diagonal/>
    </border>
    <border>
      <left/>
      <right/>
      <top style="thin">
        <color theme="3" tint="0.39994506668294322"/>
      </top>
      <bottom/>
      <diagonal/>
    </border>
    <border>
      <left/>
      <right/>
      <top/>
      <bottom style="thin">
        <color theme="3" tint="0.39994506668294322"/>
      </bottom>
      <diagonal/>
    </border>
    <border>
      <left style="thin">
        <color theme="3" tint="0.39994506668294322"/>
      </left>
      <right style="thin">
        <color indexed="64"/>
      </right>
      <top style="thin">
        <color theme="3" tint="0.39994506668294322"/>
      </top>
      <bottom style="thin">
        <color theme="3" tint="0.39994506668294322"/>
      </bottom>
      <diagonal/>
    </border>
    <border>
      <left style="thin">
        <color indexed="64"/>
      </left>
      <right style="thin">
        <color indexed="64"/>
      </right>
      <top style="thin">
        <color theme="3" tint="0.39994506668294322"/>
      </top>
      <bottom style="thin">
        <color theme="3" tint="0.39994506668294322"/>
      </bottom>
      <diagonal/>
    </border>
    <border>
      <left style="thin">
        <color theme="3" tint="0.39991454817346722"/>
      </left>
      <right/>
      <top style="thin">
        <color theme="3" tint="0.39991454817346722"/>
      </top>
      <bottom style="thin">
        <color theme="3" tint="0.39991454817346722"/>
      </bottom>
      <diagonal/>
    </border>
    <border>
      <left/>
      <right/>
      <top style="thin">
        <color theme="3" tint="0.39991454817346722"/>
      </top>
      <bottom style="thin">
        <color theme="3" tint="0.39991454817346722"/>
      </bottom>
      <diagonal/>
    </border>
    <border>
      <left/>
      <right style="thin">
        <color theme="3" tint="0.39991454817346722"/>
      </right>
      <top style="thin">
        <color theme="3" tint="0.39991454817346722"/>
      </top>
      <bottom style="thin">
        <color theme="3" tint="0.39991454817346722"/>
      </bottom>
      <diagonal/>
    </border>
    <border>
      <left/>
      <right/>
      <top style="thin">
        <color theme="3" tint="0.39994506668294322"/>
      </top>
      <bottom style="thin">
        <color theme="3" tint="0.39994506668294322"/>
      </bottom>
      <diagonal/>
    </border>
    <border>
      <left/>
      <right/>
      <top style="thin">
        <color theme="3" tint="0.39991454817346722"/>
      </top>
      <bottom/>
      <diagonal/>
    </border>
    <border>
      <left/>
      <right style="thin">
        <color theme="3" tint="0.39991454817346722"/>
      </right>
      <top style="thin">
        <color theme="3" tint="0.39991454817346722"/>
      </top>
      <bottom/>
      <diagonal/>
    </border>
    <border>
      <left style="thin">
        <color theme="3" tint="0.39994506668294322"/>
      </left>
      <right style="thin">
        <color theme="3" tint="0.39994506668294322"/>
      </right>
      <top style="thin">
        <color theme="3" tint="0.39994506668294322"/>
      </top>
      <bottom style="thin">
        <color theme="3" tint="0.39994506668294322"/>
      </bottom>
      <diagonal/>
    </border>
    <border>
      <left style="double">
        <color indexed="64"/>
      </left>
      <right/>
      <top style="double">
        <color indexed="64"/>
      </top>
      <bottom/>
      <diagonal/>
    </border>
    <border>
      <left style="double">
        <color indexed="64"/>
      </left>
      <right/>
      <top/>
      <bottom style="double">
        <color indexed="64"/>
      </bottom>
      <diagonal/>
    </border>
    <border>
      <left style="hair">
        <color auto="1"/>
      </left>
      <right/>
      <top style="thin">
        <color auto="1"/>
      </top>
      <bottom/>
      <diagonal/>
    </border>
    <border>
      <left/>
      <right style="hair">
        <color auto="1"/>
      </right>
      <top style="thin">
        <color auto="1"/>
      </top>
      <bottom/>
      <diagonal/>
    </border>
    <border>
      <left/>
      <right style="hair">
        <color auto="1"/>
      </right>
      <top/>
      <bottom style="thin">
        <color auto="1"/>
      </bottom>
      <diagonal/>
    </border>
    <border>
      <left style="hair">
        <color auto="1"/>
      </left>
      <right/>
      <top/>
      <bottom style="double">
        <color indexed="64"/>
      </bottom>
      <diagonal/>
    </border>
    <border>
      <left/>
      <right style="thin">
        <color auto="1"/>
      </right>
      <top/>
      <bottom style="double">
        <color indexed="64"/>
      </bottom>
      <diagonal/>
    </border>
    <border>
      <left/>
      <right/>
      <top style="double">
        <color indexed="64"/>
      </top>
      <bottom/>
      <diagonal/>
    </border>
    <border>
      <left/>
      <right style="hair">
        <color auto="1"/>
      </right>
      <top/>
      <bottom style="double">
        <color indexed="64"/>
      </bottom>
      <diagonal/>
    </border>
    <border>
      <left style="thin">
        <color auto="1"/>
      </left>
      <right/>
      <top/>
      <bottom style="double">
        <color indexed="64"/>
      </bottom>
      <diagonal/>
    </border>
    <border>
      <left/>
      <right/>
      <top/>
      <bottom style="double">
        <color indexed="64"/>
      </bottom>
      <diagonal/>
    </border>
    <border>
      <left style="hair">
        <color auto="1"/>
      </left>
      <right style="hair">
        <color auto="1"/>
      </right>
      <top style="thin">
        <color indexed="64"/>
      </top>
      <bottom style="thin">
        <color auto="1"/>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auto="1"/>
      </left>
      <right/>
      <top/>
      <bottom/>
      <diagonal/>
    </border>
    <border>
      <left/>
      <right/>
      <top style="hair">
        <color indexed="64"/>
      </top>
      <bottom style="hair">
        <color indexed="64"/>
      </bottom>
      <diagonal/>
    </border>
    <border>
      <left style="thin">
        <color theme="3" tint="0.39991454817346722"/>
      </left>
      <right/>
      <top/>
      <bottom/>
      <diagonal/>
    </border>
    <border>
      <left style="double">
        <color auto="1"/>
      </left>
      <right/>
      <top style="thin">
        <color auto="1"/>
      </top>
      <bottom style="thin">
        <color auto="1"/>
      </bottom>
      <diagonal/>
    </border>
    <border>
      <left style="thin">
        <color theme="3" tint="0.39988402966399123"/>
      </left>
      <right style="thin">
        <color theme="3" tint="0.39988402966399123"/>
      </right>
      <top style="thin">
        <color theme="3" tint="0.39988402966399123"/>
      </top>
      <bottom style="thin">
        <color theme="3" tint="0.39988402966399123"/>
      </bottom>
      <diagonal/>
    </border>
    <border>
      <left style="thin">
        <color theme="3" tint="0.39988402966399123"/>
      </left>
      <right style="thin">
        <color theme="3" tint="0.39988402966399123"/>
      </right>
      <top style="thin">
        <color theme="3" tint="0.39988402966399123"/>
      </top>
      <bottom/>
      <diagonal/>
    </border>
    <border>
      <left style="thin">
        <color theme="3" tint="0.39988402966399123"/>
      </left>
      <right/>
      <top style="thin">
        <color theme="3" tint="0.39988402966399123"/>
      </top>
      <bottom style="thin">
        <color theme="3" tint="0.39988402966399123"/>
      </bottom>
      <diagonal/>
    </border>
    <border>
      <left style="thin">
        <color theme="3" tint="0.39988402966399123"/>
      </left>
      <right/>
      <top style="thin">
        <color theme="3" tint="0.39988402966399123"/>
      </top>
      <bottom/>
      <diagonal/>
    </border>
    <border>
      <left style="thin">
        <color theme="3" tint="0.39991454817346722"/>
      </left>
      <right style="hair">
        <color theme="3" tint="0.39994506668294322"/>
      </right>
      <top style="thin">
        <color theme="3" tint="0.39994506668294322"/>
      </top>
      <bottom/>
      <diagonal/>
    </border>
    <border>
      <left style="hair">
        <color theme="3" tint="0.39994506668294322"/>
      </left>
      <right style="thin">
        <color theme="3" tint="0.39991454817346722"/>
      </right>
      <top style="thin">
        <color theme="3" tint="0.39994506668294322"/>
      </top>
      <bottom/>
      <diagonal/>
    </border>
    <border>
      <left style="thin">
        <color theme="3" tint="0.39991454817346722"/>
      </left>
      <right style="hair">
        <color theme="3" tint="0.39994506668294322"/>
      </right>
      <top/>
      <bottom style="hair">
        <color auto="1"/>
      </bottom>
      <diagonal/>
    </border>
    <border>
      <left style="hair">
        <color theme="3" tint="0.39994506668294322"/>
      </left>
      <right style="thin">
        <color theme="3" tint="0.39991454817346722"/>
      </right>
      <top/>
      <bottom style="hair">
        <color auto="1"/>
      </bottom>
      <diagonal/>
    </border>
    <border>
      <left style="thin">
        <color theme="3" tint="0.39991454817346722"/>
      </left>
      <right style="hair">
        <color theme="3" tint="0.39994506668294322"/>
      </right>
      <top style="hair">
        <color auto="1"/>
      </top>
      <bottom style="double">
        <color theme="3" tint="0.39985351115451523"/>
      </bottom>
      <diagonal/>
    </border>
    <border>
      <left style="hair">
        <color theme="3" tint="0.39994506668294322"/>
      </left>
      <right style="thin">
        <color theme="3" tint="0.39991454817346722"/>
      </right>
      <top style="hair">
        <color auto="1"/>
      </top>
      <bottom style="double">
        <color theme="3" tint="0.39985351115451523"/>
      </bottom>
      <diagonal/>
    </border>
    <border>
      <left style="thin">
        <color theme="3" tint="0.39991454817346722"/>
      </left>
      <right style="hair">
        <color theme="3" tint="0.39988402966399123"/>
      </right>
      <top style="thin">
        <color theme="3" tint="0.39991454817346722"/>
      </top>
      <bottom style="thin">
        <color theme="3" tint="0.39991454817346722"/>
      </bottom>
      <diagonal/>
    </border>
    <border>
      <left style="thin">
        <color theme="3" tint="0.39991454817346722"/>
      </left>
      <right style="hair">
        <color theme="3" tint="0.39994506668294322"/>
      </right>
      <top style="thin">
        <color theme="3" tint="0.39994506668294322"/>
      </top>
      <bottom style="thin">
        <color theme="3" tint="0.39988402966399123"/>
      </bottom>
      <diagonal/>
    </border>
    <border>
      <left style="hair">
        <color theme="3" tint="0.39994506668294322"/>
      </left>
      <right style="thin">
        <color theme="3" tint="0.39991454817346722"/>
      </right>
      <top style="thin">
        <color theme="3" tint="0.39994506668294322"/>
      </top>
      <bottom style="thin">
        <color theme="3" tint="0.39988402966399123"/>
      </bottom>
      <diagonal/>
    </border>
    <border>
      <left style="medium">
        <color theme="3" tint="0.39991454817346722"/>
      </left>
      <right style="hair">
        <color theme="3" tint="0.39994506668294322"/>
      </right>
      <top style="medium">
        <color theme="3" tint="0.39988402966399123"/>
      </top>
      <bottom style="medium">
        <color theme="3" tint="0.39988402966399123"/>
      </bottom>
      <diagonal/>
    </border>
    <border>
      <left style="medium">
        <color theme="3" tint="0.39991454817346722"/>
      </left>
      <right style="hair">
        <color theme="3" tint="0.39994506668294322"/>
      </right>
      <top style="medium">
        <color theme="3" tint="0.39991454817346722"/>
      </top>
      <bottom style="medium">
        <color theme="3" tint="0.39988402966399123"/>
      </bottom>
      <diagonal/>
    </border>
    <border>
      <left style="hair">
        <color theme="3" tint="0.39994506668294322"/>
      </left>
      <right style="medium">
        <color theme="3" tint="0.39991454817346722"/>
      </right>
      <top style="medium">
        <color theme="3" tint="0.39991454817346722"/>
      </top>
      <bottom style="medium">
        <color theme="3" tint="0.39988402966399123"/>
      </bottom>
      <diagonal/>
    </border>
    <border>
      <left style="hair">
        <color theme="3" tint="0.39994506668294322"/>
      </left>
      <right style="medium">
        <color theme="3" tint="0.39991454817346722"/>
      </right>
      <top style="medium">
        <color theme="3" tint="0.39988402966399123"/>
      </top>
      <bottom style="medium">
        <color theme="3" tint="0.39988402966399123"/>
      </bottom>
      <diagonal/>
    </border>
    <border>
      <left style="thin">
        <color theme="3" tint="0.39988402966399123"/>
      </left>
      <right style="medium">
        <color theme="3" tint="0.39985351115451523"/>
      </right>
      <top style="double">
        <color theme="3" tint="0.39985351115451523"/>
      </top>
      <bottom/>
      <diagonal/>
    </border>
    <border>
      <left/>
      <right style="hair">
        <color theme="3" tint="0.39994506668294322"/>
      </right>
      <top style="double">
        <color theme="3" tint="0.39985351115451523"/>
      </top>
      <bottom/>
      <diagonal/>
    </border>
    <border>
      <left style="hair">
        <color theme="3" tint="0.39994506668294322"/>
      </left>
      <right style="thin">
        <color theme="3" tint="0.39982299264503923"/>
      </right>
      <top style="double">
        <color theme="3" tint="0.39985351115451523"/>
      </top>
      <bottom/>
      <diagonal/>
    </border>
    <border>
      <left style="thin">
        <color theme="3" tint="0.39982299264503923"/>
      </left>
      <right style="hair">
        <color theme="3" tint="0.39994506668294322"/>
      </right>
      <top style="double">
        <color theme="3" tint="0.39985351115451523"/>
      </top>
      <bottom/>
      <diagonal/>
    </border>
    <border>
      <left style="hair">
        <color theme="3" tint="0.39994506668294322"/>
      </left>
      <right style="medium">
        <color theme="3" tint="0.39991454817346722"/>
      </right>
      <top style="double">
        <color theme="3" tint="0.39985351115451523"/>
      </top>
      <bottom/>
      <diagonal/>
    </border>
    <border>
      <left style="medium">
        <color theme="3" tint="0.39985351115451523"/>
      </left>
      <right style="thin">
        <color theme="3" tint="0.39988402966399123"/>
      </right>
      <top style="medium">
        <color theme="3" tint="0.39982299264503923"/>
      </top>
      <bottom style="medium">
        <color theme="3" tint="0.39982299264503923"/>
      </bottom>
      <diagonal/>
    </border>
    <border>
      <left style="thin">
        <color theme="3" tint="0.39988402966399123"/>
      </left>
      <right style="medium">
        <color theme="3" tint="0.39985351115451523"/>
      </right>
      <top style="medium">
        <color theme="3" tint="0.39982299264503923"/>
      </top>
      <bottom style="medium">
        <color theme="3" tint="0.39982299264503923"/>
      </bottom>
      <diagonal/>
    </border>
    <border>
      <left/>
      <right style="hair">
        <color theme="3" tint="0.39994506668294322"/>
      </right>
      <top style="medium">
        <color theme="3" tint="0.39982299264503923"/>
      </top>
      <bottom style="medium">
        <color theme="3" tint="0.39982299264503923"/>
      </bottom>
      <diagonal/>
    </border>
    <border>
      <left style="hair">
        <color theme="3" tint="0.39994506668294322"/>
      </left>
      <right style="thin">
        <color theme="3" tint="0.39982299264503923"/>
      </right>
      <top style="medium">
        <color theme="3" tint="0.39982299264503923"/>
      </top>
      <bottom style="medium">
        <color theme="3" tint="0.39982299264503923"/>
      </bottom>
      <diagonal/>
    </border>
    <border>
      <left style="thin">
        <color theme="3" tint="0.39982299264503923"/>
      </left>
      <right style="hair">
        <color theme="3" tint="0.39994506668294322"/>
      </right>
      <top style="medium">
        <color theme="3" tint="0.39982299264503923"/>
      </top>
      <bottom style="medium">
        <color theme="3" tint="0.39982299264503923"/>
      </bottom>
      <diagonal/>
    </border>
    <border>
      <left style="hair">
        <color theme="3" tint="0.39994506668294322"/>
      </left>
      <right style="medium">
        <color theme="3" tint="0.39991454817346722"/>
      </right>
      <top style="medium">
        <color theme="3" tint="0.39982299264503923"/>
      </top>
      <bottom style="medium">
        <color theme="3" tint="0.39982299264503923"/>
      </bottom>
      <diagonal/>
    </border>
    <border>
      <left style="medium">
        <color theme="3" tint="0.39982299264503923"/>
      </left>
      <right style="thin">
        <color theme="3" tint="0.39988402966399123"/>
      </right>
      <top style="double">
        <color theme="3" tint="0.39985351115451523"/>
      </top>
      <bottom/>
      <diagonal/>
    </border>
    <border>
      <left style="medium">
        <color theme="3" tint="0.39982299264503923"/>
      </left>
      <right style="thin">
        <color theme="3" tint="0.39988402966399123"/>
      </right>
      <top style="medium">
        <color theme="3" tint="0.39982299264503923"/>
      </top>
      <bottom style="medium">
        <color theme="3" tint="0.39982299264503923"/>
      </bottom>
      <diagonal/>
    </border>
    <border>
      <left style="thin">
        <color theme="3" tint="0.39988402966399123"/>
      </left>
      <right style="medium">
        <color theme="3" tint="0.39982299264503923"/>
      </right>
      <top style="medium">
        <color theme="3" tint="0.39982299264503923"/>
      </top>
      <bottom style="medium">
        <color theme="3" tint="0.39982299264503923"/>
      </bottom>
      <diagonal/>
    </border>
    <border>
      <left style="medium">
        <color theme="3" tint="0.39982299264503923"/>
      </left>
      <right style="thin">
        <color theme="3" tint="0.39988402966399123"/>
      </right>
      <top/>
      <bottom style="medium">
        <color theme="3" tint="0.39982299264503923"/>
      </bottom>
      <diagonal/>
    </border>
    <border>
      <left style="thin">
        <color theme="3" tint="0.39988402966399123"/>
      </left>
      <right style="medium">
        <color theme="3" tint="0.39982299264503923"/>
      </right>
      <top/>
      <bottom style="medium">
        <color theme="3" tint="0.39982299264503923"/>
      </bottom>
      <diagonal/>
    </border>
    <border>
      <left/>
      <right style="hair">
        <color theme="3" tint="0.39994506668294322"/>
      </right>
      <top/>
      <bottom style="medium">
        <color theme="3" tint="0.39982299264503923"/>
      </bottom>
      <diagonal/>
    </border>
    <border>
      <left style="hair">
        <color theme="3" tint="0.39994506668294322"/>
      </left>
      <right style="thin">
        <color theme="3" tint="0.39982299264503923"/>
      </right>
      <top/>
      <bottom style="medium">
        <color theme="3" tint="0.39982299264503923"/>
      </bottom>
      <diagonal/>
    </border>
    <border>
      <left style="thin">
        <color theme="3" tint="0.39982299264503923"/>
      </left>
      <right style="hair">
        <color theme="3" tint="0.39994506668294322"/>
      </right>
      <top/>
      <bottom style="medium">
        <color theme="3" tint="0.39982299264503923"/>
      </bottom>
      <diagonal/>
    </border>
    <border>
      <left style="hair">
        <color theme="3" tint="0.39994506668294322"/>
      </left>
      <right style="medium">
        <color theme="3" tint="0.39991454817346722"/>
      </right>
      <top/>
      <bottom style="medium">
        <color theme="3" tint="0.39982299264503923"/>
      </bottom>
      <diagonal/>
    </border>
    <border>
      <left style="thin">
        <color theme="3" tint="0.39988402966399123"/>
      </left>
      <right style="thin">
        <color theme="3" tint="0.39988402966399123"/>
      </right>
      <top style="thin">
        <color theme="3" tint="0.39988402966399123"/>
      </top>
      <bottom style="double">
        <color theme="3" tint="0.39985351115451523"/>
      </bottom>
      <diagonal/>
    </border>
    <border>
      <left style="thin">
        <color theme="3" tint="0.39988402966399123"/>
      </left>
      <right/>
      <top style="thin">
        <color theme="3" tint="0.39988402966399123"/>
      </top>
      <bottom style="double">
        <color theme="3" tint="0.39985351115451523"/>
      </bottom>
      <diagonal/>
    </border>
    <border>
      <left style="medium">
        <color theme="3" tint="0.39985351115451523"/>
      </left>
      <right style="thin">
        <color theme="3" tint="0.39988402966399123"/>
      </right>
      <top/>
      <bottom style="medium">
        <color theme="3" tint="0.39982299264503923"/>
      </bottom>
      <diagonal/>
    </border>
    <border>
      <left style="thin">
        <color theme="3" tint="0.39988402966399123"/>
      </left>
      <right style="medium">
        <color theme="3" tint="0.39985351115451523"/>
      </right>
      <top/>
      <bottom style="medium">
        <color theme="3" tint="0.39982299264503923"/>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hair">
        <color auto="1"/>
      </bottom>
      <diagonal/>
    </border>
    <border>
      <left/>
      <right/>
      <top/>
      <bottom style="double">
        <color theme="3" tint="0.39997558519241921"/>
      </bottom>
      <diagonal/>
    </border>
    <border>
      <left/>
      <right/>
      <top style="double">
        <color theme="3" tint="0.39997558519241921"/>
      </top>
      <bottom/>
      <diagonal/>
    </border>
    <border>
      <left style="thin">
        <color theme="3" tint="0.39991454817346722"/>
      </left>
      <right style="thin">
        <color theme="3" tint="0.39991454817346722"/>
      </right>
      <top style="thin">
        <color theme="3" tint="0.39991454817346722"/>
      </top>
      <bottom style="hair">
        <color theme="3" tint="0.39991454817346722"/>
      </bottom>
      <diagonal/>
    </border>
    <border>
      <left style="thin">
        <color theme="3" tint="0.39991454817346722"/>
      </left>
      <right style="thin">
        <color theme="3" tint="0.39991454817346722"/>
      </right>
      <top style="hair">
        <color theme="3" tint="0.39991454817346722"/>
      </top>
      <bottom style="hair">
        <color theme="3" tint="0.39991454817346722"/>
      </bottom>
      <diagonal/>
    </border>
    <border>
      <left style="thin">
        <color theme="3" tint="0.39991454817346722"/>
      </left>
      <right style="thin">
        <color theme="3" tint="0.39991454817346722"/>
      </right>
      <top/>
      <bottom style="hair">
        <color theme="3" tint="0.39991454817346722"/>
      </bottom>
      <diagonal/>
    </border>
    <border>
      <left style="thin">
        <color theme="3" tint="0.39991454817346722"/>
      </left>
      <right style="thin">
        <color theme="3" tint="0.39991454817346722"/>
      </right>
      <top style="hair">
        <color theme="3" tint="0.39991454817346722"/>
      </top>
      <bottom style="double">
        <color theme="3" tint="0.39988402966399123"/>
      </bottom>
      <diagonal/>
    </border>
    <border>
      <left style="thin">
        <color theme="3" tint="0.39991454817346722"/>
      </left>
      <right style="thin">
        <color theme="3" tint="0.39991454817346722"/>
      </right>
      <top style="hair">
        <color theme="3" tint="0.39991454817346722"/>
      </top>
      <bottom/>
      <diagonal/>
    </border>
    <border>
      <left style="thin">
        <color theme="3" tint="0.39991454817346722"/>
      </left>
      <right/>
      <top style="thin">
        <color theme="3" tint="0.39994506668294322"/>
      </top>
      <bottom/>
      <diagonal/>
    </border>
    <border>
      <left style="thin">
        <color theme="3" tint="0.39991454817346722"/>
      </left>
      <right/>
      <top/>
      <bottom style="double">
        <color theme="3" tint="0.39997558519241921"/>
      </bottom>
      <diagonal/>
    </border>
    <border>
      <left/>
      <right style="hair">
        <color theme="3" tint="0.39991454817346722"/>
      </right>
      <top style="thin">
        <color theme="3" tint="0.39994506668294322"/>
      </top>
      <bottom/>
      <diagonal/>
    </border>
    <border>
      <left/>
      <right style="hair">
        <color theme="3" tint="0.39991454817346722"/>
      </right>
      <top/>
      <bottom style="double">
        <color theme="3" tint="0.39997558519241921"/>
      </bottom>
      <diagonal/>
    </border>
    <border>
      <left/>
      <right/>
      <top/>
      <bottom style="hair">
        <color theme="3" tint="0.39988402966399123"/>
      </bottom>
      <diagonal/>
    </border>
    <border>
      <left/>
      <right/>
      <top style="hair">
        <color theme="3" tint="0.39988402966399123"/>
      </top>
      <bottom/>
      <diagonal/>
    </border>
    <border>
      <left style="thin">
        <color theme="3" tint="0.39991454817346722"/>
      </left>
      <right/>
      <top style="double">
        <color theme="3" tint="0.39997558519241921"/>
      </top>
      <bottom/>
      <diagonal/>
    </border>
    <border>
      <left style="thin">
        <color theme="3" tint="0.39991454817346722"/>
      </left>
      <right/>
      <top/>
      <bottom style="hair">
        <color theme="3" tint="0.39988402966399123"/>
      </bottom>
      <diagonal/>
    </border>
    <border>
      <left style="thin">
        <color theme="3" tint="0.39991454817346722"/>
      </left>
      <right/>
      <top style="hair">
        <color theme="3" tint="0.39988402966399123"/>
      </top>
      <bottom/>
      <diagonal/>
    </border>
    <border>
      <left/>
      <right style="hair">
        <color theme="3" tint="0.39991454817346722"/>
      </right>
      <top style="hair">
        <color theme="3" tint="0.39988402966399123"/>
      </top>
      <bottom/>
      <diagonal/>
    </border>
    <border>
      <left/>
      <right style="hair">
        <color theme="3" tint="0.39991454817346722"/>
      </right>
      <top/>
      <bottom style="hair">
        <color theme="3" tint="0.39988402966399123"/>
      </bottom>
      <diagonal/>
    </border>
    <border>
      <left style="thin">
        <color theme="3" tint="0.39985351115451523"/>
      </left>
      <right/>
      <top style="thin">
        <color theme="3" tint="0.39985351115451523"/>
      </top>
      <bottom/>
      <diagonal/>
    </border>
    <border>
      <left/>
      <right/>
      <top style="thin">
        <color theme="3" tint="0.39985351115451523"/>
      </top>
      <bottom/>
      <diagonal/>
    </border>
    <border>
      <left style="thin">
        <color theme="3" tint="0.39985351115451523"/>
      </left>
      <right/>
      <top/>
      <bottom style="thin">
        <color theme="3" tint="0.39985351115451523"/>
      </bottom>
      <diagonal/>
    </border>
    <border>
      <left/>
      <right/>
      <top/>
      <bottom style="thin">
        <color theme="3" tint="0.39985351115451523"/>
      </bottom>
      <diagonal/>
    </border>
    <border>
      <left/>
      <right style="thin">
        <color theme="3" tint="0.39982299264503923"/>
      </right>
      <top/>
      <bottom style="thin">
        <color theme="3" tint="0.39985351115451523"/>
      </bottom>
      <diagonal/>
    </border>
    <border>
      <left/>
      <right style="thin">
        <color theme="3" tint="0.39982299264503923"/>
      </right>
      <top style="thin">
        <color theme="3" tint="0.39994506668294322"/>
      </top>
      <bottom/>
      <diagonal/>
    </border>
    <border>
      <left/>
      <right style="thin">
        <color theme="3" tint="0.39982299264503923"/>
      </right>
      <top/>
      <bottom style="double">
        <color theme="3" tint="0.39997558519241921"/>
      </bottom>
      <diagonal/>
    </border>
    <border>
      <left/>
      <right style="thin">
        <color theme="3" tint="0.39982299264503923"/>
      </right>
      <top style="double">
        <color theme="3" tint="0.39997558519241921"/>
      </top>
      <bottom/>
      <diagonal/>
    </border>
    <border>
      <left/>
      <right style="thin">
        <color theme="3" tint="0.39982299264503923"/>
      </right>
      <top/>
      <bottom style="hair">
        <color theme="3" tint="0.39988402966399123"/>
      </bottom>
      <diagonal/>
    </border>
    <border>
      <left/>
      <right style="thin">
        <color theme="3" tint="0.39982299264503923"/>
      </right>
      <top style="hair">
        <color theme="3" tint="0.39988402966399123"/>
      </top>
      <bottom/>
      <diagonal/>
    </border>
    <border>
      <left/>
      <right style="thin">
        <color theme="3" tint="0.39982299264503923"/>
      </right>
      <top style="thin">
        <color theme="3" tint="0.39985351115451523"/>
      </top>
      <bottom/>
      <diagonal/>
    </border>
    <border>
      <left style="thin">
        <color auto="1"/>
      </left>
      <right style="thin">
        <color theme="3" tint="0.39994506668294322"/>
      </right>
      <top style="thin">
        <color theme="3" tint="0.39994506668294322"/>
      </top>
      <bottom style="thin">
        <color theme="3" tint="0.39994506668294322"/>
      </bottom>
      <diagonal/>
    </border>
    <border>
      <left/>
      <right style="thin">
        <color indexed="64"/>
      </right>
      <top style="double">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double">
        <color indexed="64"/>
      </top>
      <bottom style="hair">
        <color indexed="64"/>
      </bottom>
      <diagonal/>
    </border>
    <border>
      <left style="thin">
        <color indexed="64"/>
      </left>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thin">
        <color auto="1"/>
      </left>
      <right style="hair">
        <color auto="1"/>
      </right>
      <top style="double">
        <color indexed="64"/>
      </top>
      <bottom style="hair">
        <color auto="1"/>
      </bottom>
      <diagonal/>
    </border>
    <border>
      <left style="hair">
        <color auto="1"/>
      </left>
      <right style="hair">
        <color auto="1"/>
      </right>
      <top style="double">
        <color indexed="64"/>
      </top>
      <bottom style="hair">
        <color auto="1"/>
      </bottom>
      <diagonal/>
    </border>
    <border>
      <left style="hair">
        <color auto="1"/>
      </left>
      <right style="thin">
        <color indexed="64"/>
      </right>
      <top style="double">
        <color indexed="64"/>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indexed="64"/>
      </bottom>
      <diagonal/>
    </border>
    <border>
      <left style="hair">
        <color auto="1"/>
      </left>
      <right style="hair">
        <color auto="1"/>
      </right>
      <top style="hair">
        <color auto="1"/>
      </top>
      <bottom style="thin">
        <color auto="1"/>
      </bottom>
      <diagonal/>
    </border>
    <border>
      <left style="hair">
        <color auto="1"/>
      </left>
      <right style="hair">
        <color auto="1"/>
      </right>
      <top style="hair">
        <color auto="1"/>
      </top>
      <bottom/>
      <diagonal/>
    </border>
    <border>
      <left style="hair">
        <color auto="1"/>
      </left>
      <right style="thin">
        <color indexed="64"/>
      </right>
      <top style="hair">
        <color auto="1"/>
      </top>
      <bottom/>
      <diagonal/>
    </border>
    <border>
      <left/>
      <right style="hair">
        <color auto="1"/>
      </right>
      <top style="double">
        <color indexed="64"/>
      </top>
      <bottom style="hair">
        <color auto="1"/>
      </bottom>
      <diagonal/>
    </border>
    <border>
      <left style="hair">
        <color auto="1"/>
      </left>
      <right style="thin">
        <color auto="1"/>
      </right>
      <top style="hair">
        <color auto="1"/>
      </top>
      <bottom style="thin">
        <color auto="1"/>
      </bottom>
      <diagonal/>
    </border>
    <border>
      <left style="thin">
        <color theme="3" tint="0.39991454817346722"/>
      </left>
      <right/>
      <top/>
      <bottom style="thin">
        <color theme="3" tint="0.39985351115451523"/>
      </bottom>
      <diagonal/>
    </border>
    <border>
      <left style="hair">
        <color theme="3" tint="0.39994506668294322"/>
      </left>
      <right style="hair">
        <color theme="3" tint="0.39994506668294322"/>
      </right>
      <top style="thin">
        <color theme="3" tint="0.39994506668294322"/>
      </top>
      <bottom/>
      <diagonal/>
    </border>
    <border>
      <left style="hair">
        <color theme="3" tint="0.39991454817346722"/>
      </left>
      <right style="hair">
        <color theme="3" tint="0.39994506668294322"/>
      </right>
      <top style="thin">
        <color theme="3" tint="0.39994506668294322"/>
      </top>
      <bottom/>
      <diagonal/>
    </border>
    <border>
      <left style="hair">
        <color theme="3" tint="0.39991454817346722"/>
      </left>
      <right style="hair">
        <color theme="3" tint="0.39994506668294322"/>
      </right>
      <top/>
      <bottom style="double">
        <color theme="3" tint="0.39988402966399123"/>
      </bottom>
      <diagonal/>
    </border>
    <border>
      <left style="hair">
        <color theme="3" tint="0.39994506668294322"/>
      </left>
      <right style="hair">
        <color theme="3" tint="0.39994506668294322"/>
      </right>
      <top/>
      <bottom style="double">
        <color theme="3" tint="0.39988402966399123"/>
      </bottom>
      <diagonal/>
    </border>
    <border>
      <left style="hair">
        <color theme="3" tint="0.39991454817346722"/>
      </left>
      <right/>
      <top/>
      <bottom/>
      <diagonal/>
    </border>
    <border>
      <left/>
      <right style="hair">
        <color theme="3" tint="0.39991454817346722"/>
      </right>
      <top/>
      <bottom/>
      <diagonal/>
    </border>
    <border>
      <left/>
      <right style="hair">
        <color theme="3" tint="0.39991454817346722"/>
      </right>
      <top/>
      <bottom style="thin">
        <color theme="3" tint="0.39994506668294322"/>
      </bottom>
      <diagonal/>
    </border>
    <border>
      <left style="hair">
        <color theme="3" tint="0.39994506668294322"/>
      </left>
      <right/>
      <top style="thin">
        <color theme="3" tint="0.39994506668294322"/>
      </top>
      <bottom/>
      <diagonal/>
    </border>
    <border>
      <left style="hair">
        <color theme="3" tint="0.39994506668294322"/>
      </left>
      <right/>
      <top/>
      <bottom style="double">
        <color theme="3" tint="0.39988402966399123"/>
      </bottom>
      <diagonal/>
    </border>
    <border>
      <left style="thin">
        <color theme="3" tint="0.39988402966399123"/>
      </left>
      <right style="hair">
        <color theme="3" tint="0.39994506668294322"/>
      </right>
      <top style="thin">
        <color theme="3" tint="0.39994506668294322"/>
      </top>
      <bottom/>
      <diagonal/>
    </border>
    <border>
      <left style="hair">
        <color theme="3" tint="0.39994506668294322"/>
      </left>
      <right style="thin">
        <color theme="3" tint="0.39988402966399123"/>
      </right>
      <top style="thin">
        <color theme="3" tint="0.39994506668294322"/>
      </top>
      <bottom/>
      <diagonal/>
    </border>
    <border>
      <left style="thin">
        <color theme="3" tint="0.39988402966399123"/>
      </left>
      <right style="hair">
        <color theme="3" tint="0.39994506668294322"/>
      </right>
      <top/>
      <bottom style="double">
        <color theme="3" tint="0.39988402966399123"/>
      </bottom>
      <diagonal/>
    </border>
    <border>
      <left style="hair">
        <color theme="3" tint="0.39994506668294322"/>
      </left>
      <right style="thin">
        <color theme="3" tint="0.39988402966399123"/>
      </right>
      <top/>
      <bottom style="double">
        <color theme="3" tint="0.39988402966399123"/>
      </bottom>
      <diagonal/>
    </border>
    <border>
      <left style="thin">
        <color theme="3" tint="0.39988402966399123"/>
      </left>
      <right/>
      <top/>
      <bottom/>
      <diagonal/>
    </border>
    <border>
      <left/>
      <right style="thin">
        <color theme="3" tint="0.39988402966399123"/>
      </right>
      <top/>
      <bottom/>
      <diagonal/>
    </border>
    <border>
      <left/>
      <right style="thin">
        <color theme="3" tint="0.39988402966399123"/>
      </right>
      <top style="thin">
        <color theme="3" tint="0.39994506668294322"/>
      </top>
      <bottom/>
      <diagonal/>
    </border>
    <border>
      <left/>
      <right style="thin">
        <color theme="3" tint="0.39988402966399123"/>
      </right>
      <top/>
      <bottom style="thin">
        <color theme="3" tint="0.39994506668294322"/>
      </bottom>
      <diagonal/>
    </border>
    <border>
      <left style="thick">
        <color theme="3" tint="0.39991454817346722"/>
      </left>
      <right style="thick">
        <color theme="3" tint="0.39991454817346722"/>
      </right>
      <top style="thick">
        <color theme="3" tint="0.39991454817346722"/>
      </top>
      <bottom/>
      <diagonal/>
    </border>
    <border>
      <left style="thick">
        <color theme="3" tint="0.39991454817346722"/>
      </left>
      <right style="thick">
        <color theme="3" tint="0.39991454817346722"/>
      </right>
      <top/>
      <bottom/>
      <diagonal/>
    </border>
    <border>
      <left style="thick">
        <color theme="3" tint="0.39991454817346722"/>
      </left>
      <right style="thick">
        <color theme="3" tint="0.39991454817346722"/>
      </right>
      <top/>
      <bottom style="thick">
        <color theme="3" tint="0.39991454817346722"/>
      </bottom>
      <diagonal/>
    </border>
    <border>
      <left style="double">
        <color theme="3" tint="0.39988402966399123"/>
      </left>
      <right/>
      <top style="double">
        <color theme="3" tint="0.39988402966399123"/>
      </top>
      <bottom/>
      <diagonal/>
    </border>
    <border>
      <left/>
      <right/>
      <top style="double">
        <color theme="3" tint="0.39988402966399123"/>
      </top>
      <bottom/>
      <diagonal/>
    </border>
    <border>
      <left/>
      <right style="double">
        <color theme="3" tint="0.39988402966399123"/>
      </right>
      <top style="double">
        <color theme="3" tint="0.39988402966399123"/>
      </top>
      <bottom/>
      <diagonal/>
    </border>
    <border>
      <left style="double">
        <color theme="3" tint="0.39988402966399123"/>
      </left>
      <right/>
      <top/>
      <bottom style="double">
        <color theme="3" tint="0.39988402966399123"/>
      </bottom>
      <diagonal/>
    </border>
    <border>
      <left/>
      <right/>
      <top/>
      <bottom style="double">
        <color theme="3" tint="0.39988402966399123"/>
      </bottom>
      <diagonal/>
    </border>
    <border>
      <left/>
      <right style="double">
        <color theme="3" tint="0.39988402966399123"/>
      </right>
      <top/>
      <bottom style="double">
        <color theme="3" tint="0.39988402966399123"/>
      </bottom>
      <diagonal/>
    </border>
    <border>
      <left/>
      <right style="hair">
        <color theme="3" tint="0.39991454817346722"/>
      </right>
      <top style="double">
        <color theme="3" tint="0.39997558519241921"/>
      </top>
      <bottom/>
      <diagonal/>
    </border>
    <border>
      <left style="hair">
        <color theme="3" tint="0.39991454817346722"/>
      </left>
      <right/>
      <top style="double">
        <color theme="3" tint="0.39988402966399123"/>
      </top>
      <bottom style="hair">
        <color theme="3" tint="0.39988402966399123"/>
      </bottom>
      <diagonal/>
    </border>
    <border>
      <left/>
      <right/>
      <top style="double">
        <color theme="3" tint="0.39988402966399123"/>
      </top>
      <bottom style="hair">
        <color theme="3" tint="0.39988402966399123"/>
      </bottom>
      <diagonal/>
    </border>
    <border>
      <left/>
      <right style="thin">
        <color theme="3" tint="0.39988402966399123"/>
      </right>
      <top style="double">
        <color theme="3" tint="0.39988402966399123"/>
      </top>
      <bottom style="hair">
        <color theme="3" tint="0.39988402966399123"/>
      </bottom>
      <diagonal/>
    </border>
    <border>
      <left style="hair">
        <color theme="3" tint="0.39991454817346722"/>
      </left>
      <right/>
      <top style="hair">
        <color theme="3" tint="0.39988402966399123"/>
      </top>
      <bottom style="hair">
        <color theme="3" tint="0.39988402966399123"/>
      </bottom>
      <diagonal/>
    </border>
    <border>
      <left/>
      <right/>
      <top style="hair">
        <color theme="3" tint="0.39988402966399123"/>
      </top>
      <bottom style="hair">
        <color theme="3" tint="0.39988402966399123"/>
      </bottom>
      <diagonal/>
    </border>
    <border>
      <left/>
      <right style="thin">
        <color theme="3" tint="0.39988402966399123"/>
      </right>
      <top style="hair">
        <color theme="3" tint="0.39988402966399123"/>
      </top>
      <bottom style="hair">
        <color theme="3" tint="0.39988402966399123"/>
      </bottom>
      <diagonal/>
    </border>
    <border>
      <left style="thin">
        <color theme="3" tint="0.39988402966399123"/>
      </left>
      <right/>
      <top/>
      <bottom style="hair">
        <color theme="3" tint="0.39985351115451523"/>
      </bottom>
      <diagonal/>
    </border>
    <border>
      <left/>
      <right style="thin">
        <color theme="3" tint="0.39988402966399123"/>
      </right>
      <top/>
      <bottom style="hair">
        <color theme="3" tint="0.39985351115451523"/>
      </bottom>
      <diagonal/>
    </border>
    <border>
      <left style="thin">
        <color auto="1"/>
      </left>
      <right style="thin">
        <color auto="1"/>
      </right>
      <top style="thin">
        <color auto="1"/>
      </top>
      <bottom/>
      <diagonal/>
    </border>
    <border>
      <left/>
      <right/>
      <top style="medium">
        <color auto="1"/>
      </top>
      <bottom/>
      <diagonal/>
    </border>
    <border>
      <left/>
      <right/>
      <top/>
      <bottom style="medium">
        <color auto="1"/>
      </bottom>
      <diagonal/>
    </border>
    <border>
      <left style="thin">
        <color auto="1"/>
      </left>
      <right style="thin">
        <color auto="1"/>
      </right>
      <top/>
      <bottom style="double">
        <color indexed="64"/>
      </bottom>
      <diagonal/>
    </border>
    <border>
      <left style="thin">
        <color theme="3" tint="0.39991454817346722"/>
      </left>
      <right style="hair">
        <color theme="3" tint="0.39994506668294322"/>
      </right>
      <top/>
      <bottom/>
      <diagonal/>
    </border>
    <border>
      <left style="hair">
        <color theme="3" tint="0.39994506668294322"/>
      </left>
      <right style="thin">
        <color theme="3" tint="0.39991454817346722"/>
      </right>
      <top/>
      <bottom/>
      <diagonal/>
    </border>
    <border>
      <left style="medium">
        <color theme="3" tint="0.39982299264503923"/>
      </left>
      <right style="hair">
        <color theme="3" tint="0.39994506668294322"/>
      </right>
      <top style="double">
        <color theme="3" tint="0.39979247413556324"/>
      </top>
      <bottom style="medium">
        <color theme="3" tint="0.39982299264503923"/>
      </bottom>
      <diagonal/>
    </border>
    <border>
      <left style="hair">
        <color theme="3" tint="0.39994506668294322"/>
      </left>
      <right style="thin">
        <color theme="3" tint="0.39982299264503923"/>
      </right>
      <top style="double">
        <color theme="3" tint="0.39979247413556324"/>
      </top>
      <bottom style="medium">
        <color theme="3" tint="0.39982299264503923"/>
      </bottom>
      <diagonal/>
    </border>
    <border>
      <left style="thin">
        <color theme="3" tint="0.39982299264503923"/>
      </left>
      <right style="hair">
        <color theme="3" tint="0.39994506668294322"/>
      </right>
      <top style="double">
        <color theme="3" tint="0.39979247413556324"/>
      </top>
      <bottom style="medium">
        <color theme="3" tint="0.39982299264503923"/>
      </bottom>
      <diagonal/>
    </border>
    <border>
      <left style="hair">
        <color theme="3" tint="0.39994506668294322"/>
      </left>
      <right style="medium">
        <color theme="3" tint="0.39991454817346722"/>
      </right>
      <top style="double">
        <color theme="3" tint="0.39979247413556324"/>
      </top>
      <bottom style="medium">
        <color theme="3" tint="0.39982299264503923"/>
      </bottom>
      <diagonal/>
    </border>
    <border>
      <left style="thin">
        <color theme="3" tint="0.39991454817346722"/>
      </left>
      <right/>
      <top style="thin">
        <color theme="3" tint="0.39994506668294322"/>
      </top>
      <bottom style="thin">
        <color theme="3" tint="0.39991454817346722"/>
      </bottom>
      <diagonal/>
    </border>
    <border>
      <left/>
      <right style="thin">
        <color theme="3" tint="0.39991454817346722"/>
      </right>
      <top style="thin">
        <color theme="3" tint="0.39994506668294322"/>
      </top>
      <bottom style="thin">
        <color theme="3" tint="0.39991454817346722"/>
      </bottom>
      <diagonal/>
    </border>
    <border>
      <left style="thin">
        <color theme="3" tint="0.39988402966399123"/>
      </left>
      <right/>
      <top style="hair">
        <color theme="3" tint="0.39985351115451523"/>
      </top>
      <bottom/>
      <diagonal/>
    </border>
    <border>
      <left/>
      <right style="thin">
        <color theme="3" tint="0.39988402966399123"/>
      </right>
      <top style="hair">
        <color theme="3" tint="0.39985351115451523"/>
      </top>
      <bottom/>
      <diagonal/>
    </border>
    <border>
      <left style="thin">
        <color theme="3" tint="0.39988402966399123"/>
      </left>
      <right/>
      <top/>
      <bottom style="thin">
        <color theme="3" tint="0.39994506668294322"/>
      </bottom>
      <diagonal/>
    </border>
    <border>
      <left style="double">
        <color theme="3" tint="0.39988402966399123"/>
      </left>
      <right/>
      <top style="thin">
        <color theme="3" tint="0.39994506668294322"/>
      </top>
      <bottom/>
      <diagonal/>
    </border>
    <border>
      <left style="double">
        <color theme="3" tint="0.39988402966399123"/>
      </left>
      <right/>
      <top/>
      <bottom style="thin">
        <color theme="3" tint="0.39994506668294322"/>
      </bottom>
      <diagonal/>
    </border>
    <border>
      <left/>
      <right style="hair">
        <color auto="1"/>
      </right>
      <top style="hair">
        <color indexed="64"/>
      </top>
      <bottom/>
      <diagonal/>
    </border>
    <border>
      <left style="hair">
        <color theme="3" tint="0.39988402966399123"/>
      </left>
      <right style="hair">
        <color theme="3" tint="0.39988402966399123"/>
      </right>
      <top style="thin">
        <color theme="3" tint="0.39991454817346722"/>
      </top>
      <bottom style="thin">
        <color theme="3" tint="0.39991454817346722"/>
      </bottom>
      <diagonal/>
    </border>
    <border>
      <left style="thin">
        <color theme="3" tint="0.39988402966399123"/>
      </left>
      <right style="thin">
        <color theme="3" tint="0.39988402966399123"/>
      </right>
      <top style="thin">
        <color theme="3" tint="0.39991454817346722"/>
      </top>
      <bottom/>
      <diagonal/>
    </border>
    <border>
      <left style="thin">
        <color theme="3" tint="0.39991454817346722"/>
      </left>
      <right/>
      <top style="thin">
        <color theme="3" tint="0.39994506668294322"/>
      </top>
      <bottom style="thin">
        <color theme="3" tint="0.39994506668294322"/>
      </bottom>
      <diagonal/>
    </border>
    <border>
      <left style="medium">
        <color theme="3" tint="0.39991454817346722"/>
      </left>
      <right/>
      <top style="medium">
        <color theme="3" tint="0.39991454817346722"/>
      </top>
      <bottom style="medium">
        <color theme="3" tint="0.39991454817346722"/>
      </bottom>
      <diagonal/>
    </border>
    <border>
      <left/>
      <right style="medium">
        <color theme="3" tint="0.39991454817346722"/>
      </right>
      <top style="medium">
        <color theme="3" tint="0.39991454817346722"/>
      </top>
      <bottom style="medium">
        <color theme="3" tint="0.39991454817346722"/>
      </bottom>
      <diagonal/>
    </border>
    <border>
      <left style="medium">
        <color theme="3" tint="0.39991454817346722"/>
      </left>
      <right/>
      <top style="medium">
        <color theme="3" tint="0.39988402966399123"/>
      </top>
      <bottom style="medium">
        <color theme="3" tint="0.39991454817346722"/>
      </bottom>
      <diagonal/>
    </border>
    <border>
      <left/>
      <right style="medium">
        <color theme="3" tint="0.39991454817346722"/>
      </right>
      <top style="medium">
        <color theme="3" tint="0.39988402966399123"/>
      </top>
      <bottom style="medium">
        <color theme="3" tint="0.39991454817346722"/>
      </bottom>
      <diagonal/>
    </border>
    <border>
      <left style="medium">
        <color theme="3" tint="0.39991454817346722"/>
      </left>
      <right/>
      <top style="medium">
        <color theme="3" tint="0.39991454817346722"/>
      </top>
      <bottom/>
      <diagonal/>
    </border>
    <border>
      <left/>
      <right/>
      <top style="medium">
        <color theme="3" tint="0.39991454817346722"/>
      </top>
      <bottom/>
      <diagonal/>
    </border>
    <border>
      <left/>
      <right style="medium">
        <color theme="3" tint="0.39991454817346722"/>
      </right>
      <top style="medium">
        <color theme="3" tint="0.39991454817346722"/>
      </top>
      <bottom/>
      <diagonal/>
    </border>
    <border>
      <left style="medium">
        <color theme="3" tint="0.39991454817346722"/>
      </left>
      <right/>
      <top/>
      <bottom/>
      <diagonal/>
    </border>
    <border>
      <left/>
      <right style="medium">
        <color theme="3" tint="0.39991454817346722"/>
      </right>
      <top/>
      <bottom/>
      <diagonal/>
    </border>
    <border>
      <left style="medium">
        <color theme="3" tint="0.39991454817346722"/>
      </left>
      <right/>
      <top/>
      <bottom style="medium">
        <color theme="3" tint="0.39991454817346722"/>
      </bottom>
      <diagonal/>
    </border>
    <border>
      <left/>
      <right/>
      <top/>
      <bottom style="medium">
        <color theme="3" tint="0.39991454817346722"/>
      </bottom>
      <diagonal/>
    </border>
    <border>
      <left/>
      <right style="medium">
        <color theme="3" tint="0.39991454817346722"/>
      </right>
      <top/>
      <bottom style="medium">
        <color theme="3" tint="0.39991454817346722"/>
      </bottom>
      <diagonal/>
    </border>
    <border>
      <left style="hair">
        <color theme="3" tint="0.39988402966399123"/>
      </left>
      <right style="hair">
        <color theme="3" tint="0.39985351115451523"/>
      </right>
      <top style="thin">
        <color theme="3" tint="0.39991454817346722"/>
      </top>
      <bottom style="thin">
        <color theme="3" tint="0.39991454817346722"/>
      </bottom>
      <diagonal/>
    </border>
    <border>
      <left/>
      <right style="hair">
        <color auto="1"/>
      </right>
      <top/>
      <bottom style="hair">
        <color auto="1"/>
      </bottom>
      <diagonal/>
    </border>
    <border>
      <left style="hair">
        <color auto="1"/>
      </left>
      <right style="hair">
        <color auto="1"/>
      </right>
      <top/>
      <bottom style="hair">
        <color auto="1"/>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593">
    <xf numFmtId="0" fontId="0" fillId="0" borderId="0" xfId="0">
      <alignment vertical="center"/>
    </xf>
    <xf numFmtId="38" fontId="0" fillId="2" borderId="3" xfId="1" applyFont="1" applyFill="1" applyBorder="1" applyAlignment="1" applyProtection="1">
      <alignment vertical="center"/>
      <protection locked="0"/>
    </xf>
    <xf numFmtId="38" fontId="0" fillId="2" borderId="3" xfId="1" applyNumberFormat="1" applyFont="1" applyFill="1" applyBorder="1" applyAlignment="1" applyProtection="1">
      <alignment vertical="center"/>
      <protection locked="0"/>
    </xf>
    <xf numFmtId="0" fontId="4" fillId="0" borderId="0" xfId="0" applyFont="1">
      <alignment vertical="center"/>
    </xf>
    <xf numFmtId="0" fontId="6" fillId="0" borderId="0" xfId="0" applyFont="1">
      <alignment vertical="center"/>
    </xf>
    <xf numFmtId="38" fontId="0" fillId="2" borderId="6" xfId="1" applyFont="1" applyFill="1" applyBorder="1" applyAlignment="1" applyProtection="1">
      <alignment vertical="center"/>
      <protection locked="0"/>
    </xf>
    <xf numFmtId="38" fontId="0" fillId="2" borderId="4" xfId="1" applyFont="1" applyFill="1" applyBorder="1" applyAlignment="1" applyProtection="1">
      <alignment vertical="center" shrinkToFit="1"/>
      <protection locked="0"/>
    </xf>
    <xf numFmtId="0" fontId="9" fillId="0" borderId="0" xfId="0" applyFont="1">
      <alignment vertical="center"/>
    </xf>
    <xf numFmtId="0" fontId="9" fillId="0" borderId="0" xfId="0" applyFont="1" applyBorder="1">
      <alignment vertical="center"/>
    </xf>
    <xf numFmtId="38" fontId="9" fillId="3" borderId="0" xfId="1" applyFont="1" applyFill="1" applyBorder="1">
      <alignment vertical="center"/>
    </xf>
    <xf numFmtId="38" fontId="9" fillId="3" borderId="0" xfId="1" applyFont="1" applyFill="1" applyBorder="1" applyAlignment="1">
      <alignment vertical="center"/>
    </xf>
    <xf numFmtId="0" fontId="9" fillId="0" borderId="0" xfId="0" applyFont="1" applyProtection="1">
      <alignment vertical="center"/>
    </xf>
    <xf numFmtId="0" fontId="9" fillId="0" borderId="0" xfId="0" applyFont="1" applyBorder="1" applyProtection="1">
      <alignment vertical="center"/>
    </xf>
    <xf numFmtId="0" fontId="19" fillId="0" borderId="0" xfId="0" applyFont="1" applyProtection="1">
      <alignment vertical="center"/>
    </xf>
    <xf numFmtId="0" fontId="19" fillId="0" borderId="0" xfId="0" applyFont="1" applyBorder="1" applyProtection="1">
      <alignment vertical="center"/>
    </xf>
    <xf numFmtId="0" fontId="19" fillId="0" borderId="0" xfId="0" applyFont="1" applyFill="1" applyBorder="1" applyProtection="1">
      <alignment vertical="center"/>
    </xf>
    <xf numFmtId="182" fontId="19" fillId="0" borderId="0" xfId="0" applyNumberFormat="1" applyFont="1" applyBorder="1" applyAlignment="1" applyProtection="1">
      <alignment horizontal="left" vertical="center" indent="1" shrinkToFit="1"/>
    </xf>
    <xf numFmtId="0" fontId="9" fillId="0" borderId="0" xfId="0" applyFont="1" applyFill="1" applyBorder="1" applyProtection="1">
      <alignment vertical="center"/>
    </xf>
    <xf numFmtId="0" fontId="19" fillId="0" borderId="68" xfId="0" applyFont="1" applyFill="1" applyBorder="1" applyAlignment="1" applyProtection="1">
      <alignment horizontal="center" vertical="center" shrinkToFit="1"/>
    </xf>
    <xf numFmtId="0" fontId="22" fillId="0" borderId="0" xfId="0" applyFont="1" applyBorder="1" applyAlignment="1" applyProtection="1">
      <alignment vertical="center"/>
    </xf>
    <xf numFmtId="0" fontId="19" fillId="0" borderId="0" xfId="0" applyFont="1" applyBorder="1" applyAlignment="1" applyProtection="1">
      <alignment vertical="center"/>
    </xf>
    <xf numFmtId="0" fontId="20" fillId="0" borderId="0" xfId="0" applyFont="1" applyBorder="1" applyAlignment="1" applyProtection="1">
      <alignment vertical="center"/>
    </xf>
    <xf numFmtId="184" fontId="17" fillId="0" borderId="0" xfId="0" applyNumberFormat="1" applyFont="1" applyBorder="1" applyAlignment="1" applyProtection="1">
      <alignment vertical="center"/>
    </xf>
    <xf numFmtId="38" fontId="17" fillId="0" borderId="0" xfId="1" applyFont="1" applyBorder="1" applyAlignment="1" applyProtection="1">
      <alignment vertical="center"/>
    </xf>
    <xf numFmtId="0" fontId="17" fillId="0" borderId="0" xfId="0" applyFont="1" applyBorder="1" applyAlignment="1" applyProtection="1">
      <alignment vertical="center"/>
    </xf>
    <xf numFmtId="0" fontId="21" fillId="0" borderId="0" xfId="0" applyFont="1" applyBorder="1" applyAlignment="1" applyProtection="1"/>
    <xf numFmtId="0" fontId="23" fillId="0" borderId="0" xfId="0" applyFont="1" applyBorder="1" applyAlignment="1" applyProtection="1">
      <alignment vertical="center"/>
    </xf>
    <xf numFmtId="0" fontId="9" fillId="0" borderId="0" xfId="0" applyFont="1" applyAlignment="1" applyProtection="1">
      <alignment vertical="center"/>
    </xf>
    <xf numFmtId="0" fontId="9" fillId="3" borderId="0" xfId="0" applyFont="1" applyFill="1" applyBorder="1" applyAlignment="1" applyProtection="1">
      <alignment horizontal="left" vertical="center" indent="1" shrinkToFit="1"/>
      <protection locked="0"/>
    </xf>
    <xf numFmtId="0" fontId="9" fillId="3" borderId="0" xfId="0" applyFont="1" applyFill="1" applyBorder="1" applyAlignment="1" applyProtection="1">
      <alignment horizontal="right" vertical="center"/>
      <protection locked="0"/>
    </xf>
    <xf numFmtId="0" fontId="9" fillId="0" borderId="0" xfId="0" applyFont="1" applyBorder="1" applyAlignment="1" applyProtection="1">
      <alignment vertical="center" shrinkToFit="1"/>
    </xf>
    <xf numFmtId="38" fontId="9" fillId="0" borderId="0" xfId="1" applyFont="1" applyBorder="1" applyAlignment="1" applyProtection="1">
      <alignment horizontal="right" vertical="center" indent="1" shrinkToFit="1"/>
    </xf>
    <xf numFmtId="181" fontId="9" fillId="0" borderId="0" xfId="0" applyNumberFormat="1" applyFont="1" applyBorder="1" applyAlignment="1" applyProtection="1">
      <alignment vertical="center" shrinkToFit="1"/>
    </xf>
    <xf numFmtId="0" fontId="9" fillId="0" borderId="0" xfId="1" applyNumberFormat="1" applyFont="1" applyBorder="1" applyAlignment="1" applyProtection="1">
      <alignment vertical="center" shrinkToFit="1"/>
    </xf>
    <xf numFmtId="0" fontId="22" fillId="0" borderId="0" xfId="0" applyFont="1" applyBorder="1" applyAlignment="1" applyProtection="1">
      <alignment vertical="center" shrinkToFit="1"/>
    </xf>
    <xf numFmtId="0" fontId="19" fillId="0" borderId="0" xfId="0" applyFont="1" applyFill="1" applyBorder="1" applyAlignment="1" applyProtection="1">
      <alignment horizontal="center" vertical="center"/>
    </xf>
    <xf numFmtId="180" fontId="19" fillId="0" borderId="0" xfId="0" applyNumberFormat="1" applyFont="1" applyFill="1" applyBorder="1" applyAlignment="1" applyProtection="1">
      <alignment vertical="center" shrinkToFit="1"/>
    </xf>
    <xf numFmtId="182" fontId="19" fillId="0" borderId="0" xfId="0" applyNumberFormat="1" applyFont="1" applyBorder="1" applyAlignment="1" applyProtection="1">
      <alignment horizontal="left" vertical="center"/>
    </xf>
    <xf numFmtId="182" fontId="19" fillId="0" borderId="0" xfId="0" applyNumberFormat="1" applyFont="1" applyBorder="1" applyAlignment="1" applyProtection="1">
      <alignment horizontal="left" vertical="center" shrinkToFit="1"/>
    </xf>
    <xf numFmtId="180" fontId="9" fillId="3" borderId="0" xfId="0" applyNumberFormat="1" applyFont="1" applyFill="1" applyBorder="1" applyAlignment="1" applyProtection="1">
      <alignment vertical="center" shrinkToFit="1"/>
    </xf>
    <xf numFmtId="0" fontId="9" fillId="3" borderId="0" xfId="0" applyFont="1" applyFill="1" applyBorder="1" applyProtection="1">
      <alignment vertical="center"/>
    </xf>
    <xf numFmtId="0" fontId="9" fillId="3" borderId="0" xfId="0" applyFont="1" applyFill="1" applyBorder="1" applyAlignment="1" applyProtection="1">
      <alignment vertical="center" shrinkToFit="1"/>
    </xf>
    <xf numFmtId="0" fontId="15" fillId="3" borderId="0" xfId="0" applyFont="1" applyFill="1" applyBorder="1" applyAlignment="1" applyProtection="1">
      <alignment vertical="center"/>
    </xf>
    <xf numFmtId="0" fontId="16" fillId="3" borderId="0" xfId="0" applyFont="1" applyFill="1" applyBorder="1" applyAlignment="1" applyProtection="1">
      <alignment vertical="center"/>
    </xf>
    <xf numFmtId="0" fontId="26" fillId="3" borderId="84" xfId="0" applyFont="1" applyFill="1" applyBorder="1" applyAlignment="1" applyProtection="1">
      <alignment horizontal="center" vertical="center" shrinkToFit="1"/>
    </xf>
    <xf numFmtId="0" fontId="9" fillId="3" borderId="87" xfId="0" applyFont="1" applyFill="1" applyBorder="1" applyAlignment="1" applyProtection="1">
      <alignment horizontal="center" vertical="center" shrinkToFit="1"/>
    </xf>
    <xf numFmtId="0" fontId="9" fillId="3" borderId="0" xfId="0" applyFont="1" applyFill="1" applyProtection="1">
      <alignment vertical="center"/>
    </xf>
    <xf numFmtId="0" fontId="26" fillId="0" borderId="0" xfId="0" applyFont="1" applyProtection="1">
      <alignment vertical="center"/>
    </xf>
    <xf numFmtId="0" fontId="9" fillId="0" borderId="0" xfId="0" applyFont="1" applyBorder="1" applyAlignment="1" applyProtection="1">
      <alignment vertical="center"/>
    </xf>
    <xf numFmtId="0" fontId="9" fillId="4" borderId="84" xfId="0" applyFont="1" applyFill="1" applyBorder="1" applyAlignment="1" applyProtection="1">
      <alignment horizontal="center" vertical="center" shrinkToFit="1"/>
    </xf>
    <xf numFmtId="0" fontId="9" fillId="4" borderId="6" xfId="0" applyFont="1" applyFill="1" applyBorder="1" applyAlignment="1" applyProtection="1">
      <alignment vertical="center" shrinkToFit="1"/>
    </xf>
    <xf numFmtId="0" fontId="9" fillId="4" borderId="4" xfId="0" applyFont="1" applyFill="1" applyBorder="1" applyAlignment="1" applyProtection="1">
      <alignment horizontal="center" vertical="center" shrinkToFit="1"/>
    </xf>
    <xf numFmtId="0" fontId="18" fillId="0" borderId="0" xfId="0" applyFont="1" applyFill="1" applyBorder="1" applyAlignment="1" applyProtection="1">
      <alignment vertical="center" shrinkToFit="1"/>
    </xf>
    <xf numFmtId="0" fontId="9" fillId="0" borderId="0" xfId="0" applyFont="1" applyBorder="1" applyAlignment="1" applyProtection="1">
      <alignment horizontal="distributed" vertical="center" justifyLastLine="1"/>
    </xf>
    <xf numFmtId="181" fontId="9" fillId="0" borderId="0" xfId="0" applyNumberFormat="1" applyFont="1" applyFill="1" applyBorder="1" applyAlignment="1" applyProtection="1">
      <alignment vertical="center" shrinkToFit="1"/>
    </xf>
    <xf numFmtId="0" fontId="9" fillId="0" borderId="0" xfId="1" applyNumberFormat="1" applyFont="1" applyFill="1" applyBorder="1" applyAlignment="1" applyProtection="1">
      <alignment vertical="center" shrinkToFit="1"/>
    </xf>
    <xf numFmtId="38" fontId="9" fillId="0" borderId="0" xfId="1" applyFont="1" applyFill="1" applyBorder="1" applyAlignment="1" applyProtection="1">
      <alignment horizontal="right" vertical="center" indent="1" shrinkToFit="1"/>
    </xf>
    <xf numFmtId="38" fontId="8" fillId="3" borderId="0" xfId="1" applyFont="1" applyFill="1" applyBorder="1" applyAlignment="1" applyProtection="1">
      <alignment vertical="center"/>
    </xf>
    <xf numFmtId="0" fontId="27" fillId="0" borderId="0" xfId="0" applyFont="1" applyProtection="1">
      <alignment vertical="center"/>
    </xf>
    <xf numFmtId="0" fontId="0" fillId="0" borderId="0" xfId="0" applyBorder="1" applyAlignment="1" applyProtection="1">
      <alignment horizontal="right" vertical="center"/>
    </xf>
    <xf numFmtId="0" fontId="0" fillId="0" borderId="0" xfId="0" applyBorder="1" applyAlignment="1" applyProtection="1">
      <alignment vertical="center"/>
    </xf>
    <xf numFmtId="0" fontId="19" fillId="0" borderId="236" xfId="0" applyFont="1" applyFill="1" applyBorder="1" applyAlignment="1" applyProtection="1">
      <alignment horizontal="center" vertical="center" shrinkToFit="1"/>
    </xf>
    <xf numFmtId="0" fontId="26" fillId="0" borderId="70" xfId="0" applyFont="1" applyFill="1" applyBorder="1" applyAlignment="1" applyProtection="1">
      <alignment horizontal="center" vertical="center" shrinkToFit="1"/>
    </xf>
    <xf numFmtId="0" fontId="19" fillId="0" borderId="237" xfId="0" applyFont="1" applyFill="1" applyBorder="1" applyAlignment="1" applyProtection="1">
      <alignment horizontal="center" vertical="center" shrinkToFit="1"/>
    </xf>
    <xf numFmtId="183" fontId="26" fillId="0" borderId="251" xfId="0" applyNumberFormat="1" applyFont="1" applyFill="1" applyBorder="1" applyAlignment="1" applyProtection="1">
      <alignment horizontal="center" vertical="center" shrinkToFit="1"/>
    </xf>
    <xf numFmtId="183" fontId="26" fillId="0" borderId="67" xfId="0" applyNumberFormat="1" applyFont="1" applyFill="1" applyBorder="1" applyAlignment="1" applyProtection="1">
      <alignment horizontal="center" vertical="center" shrinkToFit="1"/>
    </xf>
    <xf numFmtId="0" fontId="26" fillId="3" borderId="15" xfId="0" applyFont="1" applyFill="1" applyBorder="1" applyAlignment="1" applyProtection="1">
      <alignment horizontal="center" vertical="center" shrinkToFit="1"/>
    </xf>
    <xf numFmtId="0" fontId="26" fillId="3" borderId="10" xfId="0" applyFont="1" applyFill="1" applyBorder="1" applyAlignment="1" applyProtection="1">
      <alignment horizontal="center" vertical="center" shrinkToFit="1"/>
    </xf>
    <xf numFmtId="38" fontId="9" fillId="0" borderId="0" xfId="1" applyFont="1" applyFill="1" applyBorder="1" applyAlignment="1" applyProtection="1">
      <alignment horizontal="center" vertical="center" shrinkToFit="1"/>
    </xf>
    <xf numFmtId="5" fontId="40" fillId="0" borderId="0" xfId="0" applyNumberFormat="1" applyFont="1" applyBorder="1" applyAlignment="1" applyProtection="1">
      <alignment horizontal="center" vertical="center"/>
    </xf>
    <xf numFmtId="38" fontId="9" fillId="0" borderId="0" xfId="1" applyFont="1" applyBorder="1" applyAlignment="1" applyProtection="1">
      <alignment horizontal="center" vertical="center" shrinkToFit="1"/>
    </xf>
    <xf numFmtId="0" fontId="13" fillId="2" borderId="3" xfId="0" applyFont="1" applyFill="1" applyBorder="1" applyAlignment="1" applyProtection="1">
      <alignment vertical="center" shrinkToFit="1"/>
      <protection locked="0"/>
    </xf>
    <xf numFmtId="0" fontId="0" fillId="2" borderId="4" xfId="0" applyFill="1" applyBorder="1" applyAlignment="1" applyProtection="1">
      <alignment vertical="center" shrinkToFit="1"/>
      <protection locked="0"/>
    </xf>
    <xf numFmtId="0" fontId="0" fillId="0" borderId="0" xfId="0" applyProtection="1">
      <alignment vertical="center"/>
    </xf>
    <xf numFmtId="0" fontId="3" fillId="0" borderId="0" xfId="0" applyFont="1" applyProtection="1">
      <alignment vertical="center"/>
    </xf>
    <xf numFmtId="0" fontId="0" fillId="0" borderId="2" xfId="0" applyBorder="1" applyAlignment="1" applyProtection="1">
      <alignment vertical="center"/>
    </xf>
    <xf numFmtId="38" fontId="0" fillId="0" borderId="2" xfId="1" applyFont="1" applyBorder="1" applyAlignment="1" applyProtection="1">
      <alignment vertical="center"/>
    </xf>
    <xf numFmtId="0" fontId="0" fillId="0" borderId="0" xfId="0" applyAlignment="1" applyProtection="1">
      <alignment vertical="center"/>
    </xf>
    <xf numFmtId="0" fontId="0" fillId="3" borderId="0" xfId="0" applyFill="1" applyBorder="1" applyAlignment="1" applyProtection="1">
      <alignment horizontal="center" vertical="center"/>
    </xf>
    <xf numFmtId="0" fontId="4" fillId="0" borderId="0" xfId="0" applyFont="1" applyProtection="1">
      <alignment vertical="center"/>
    </xf>
    <xf numFmtId="0" fontId="5" fillId="0" borderId="0" xfId="0" applyFont="1" applyProtection="1">
      <alignment vertical="center"/>
    </xf>
    <xf numFmtId="0" fontId="0" fillId="0" borderId="5" xfId="0" applyBorder="1" applyAlignment="1" applyProtection="1">
      <alignment horizontal="left" vertical="center"/>
    </xf>
    <xf numFmtId="0" fontId="0" fillId="0" borderId="0" xfId="0" applyAlignment="1" applyProtection="1">
      <alignment horizontal="center" vertical="center"/>
    </xf>
    <xf numFmtId="0" fontId="0" fillId="0" borderId="5" xfId="0" applyBorder="1" applyProtection="1">
      <alignment vertical="center"/>
    </xf>
    <xf numFmtId="0" fontId="0" fillId="0" borderId="5" xfId="0" applyFill="1" applyBorder="1" applyProtection="1">
      <alignment vertical="center"/>
    </xf>
    <xf numFmtId="38" fontId="0" fillId="0" borderId="4" xfId="1" applyFont="1" applyBorder="1" applyAlignment="1" applyProtection="1">
      <alignment vertical="center"/>
    </xf>
    <xf numFmtId="0" fontId="7" fillId="0" borderId="5" xfId="0" applyFont="1" applyFill="1" applyBorder="1" applyProtection="1">
      <alignment vertical="center"/>
    </xf>
    <xf numFmtId="38" fontId="0" fillId="0" borderId="0" xfId="1" applyFont="1" applyAlignment="1" applyProtection="1">
      <alignment vertical="center"/>
    </xf>
    <xf numFmtId="0" fontId="0" fillId="3" borderId="0" xfId="0" applyFill="1" applyAlignment="1" applyProtection="1">
      <alignment vertical="center"/>
    </xf>
    <xf numFmtId="0" fontId="0" fillId="0" borderId="7" xfId="0" applyFill="1" applyBorder="1" applyProtection="1">
      <alignment vertical="center"/>
    </xf>
    <xf numFmtId="0" fontId="0" fillId="0" borderId="9" xfId="0" applyFill="1" applyBorder="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24" fillId="0" borderId="4" xfId="0" applyFont="1" applyBorder="1" applyAlignment="1" applyProtection="1">
      <alignment horizontal="center" vertical="center"/>
    </xf>
    <xf numFmtId="38" fontId="25" fillId="0" borderId="4" xfId="1" applyFont="1" applyBorder="1" applyAlignment="1" applyProtection="1">
      <alignment horizontal="center" vertical="center"/>
    </xf>
    <xf numFmtId="38" fontId="0" fillId="0" borderId="0" xfId="1" applyFont="1" applyProtection="1">
      <alignment vertical="center"/>
    </xf>
    <xf numFmtId="0" fontId="15" fillId="0" borderId="0" xfId="0" applyFont="1" applyAlignment="1" applyProtection="1">
      <alignment vertical="center"/>
    </xf>
    <xf numFmtId="0" fontId="9" fillId="0" borderId="0" xfId="0" applyFont="1" applyAlignment="1" applyProtection="1">
      <alignment horizontal="right" vertical="center"/>
    </xf>
    <xf numFmtId="177" fontId="9" fillId="0" borderId="1" xfId="0" applyNumberFormat="1" applyFont="1" applyBorder="1" applyAlignment="1" applyProtection="1">
      <alignment vertical="center"/>
    </xf>
    <xf numFmtId="0" fontId="9" fillId="0" borderId="16" xfId="0" applyFont="1" applyBorder="1" applyAlignment="1" applyProtection="1">
      <alignment horizontal="center" vertical="center"/>
    </xf>
    <xf numFmtId="0" fontId="9" fillId="0" borderId="17" xfId="0" applyFont="1" applyBorder="1" applyAlignment="1" applyProtection="1">
      <alignment horizontal="center" vertical="center"/>
    </xf>
    <xf numFmtId="178" fontId="9" fillId="0" borderId="4" xfId="0" applyNumberFormat="1" applyFont="1" applyBorder="1" applyProtection="1">
      <alignment vertical="center"/>
    </xf>
    <xf numFmtId="179" fontId="9" fillId="0" borderId="15" xfId="0" applyNumberFormat="1" applyFont="1" applyBorder="1" applyAlignment="1" applyProtection="1">
      <alignment horizontal="center" vertical="center"/>
    </xf>
    <xf numFmtId="178" fontId="9" fillId="0" borderId="2" xfId="0" applyNumberFormat="1" applyFont="1" applyBorder="1" applyProtection="1">
      <alignment vertical="center"/>
    </xf>
    <xf numFmtId="179" fontId="9" fillId="0" borderId="2" xfId="0" applyNumberFormat="1" applyFont="1" applyBorder="1" applyAlignment="1" applyProtection="1">
      <alignment horizontal="center" vertical="center"/>
    </xf>
    <xf numFmtId="0" fontId="9" fillId="4" borderId="24" xfId="0" applyFont="1" applyFill="1" applyBorder="1" applyAlignment="1" applyProtection="1">
      <alignment horizontal="center" vertical="center"/>
    </xf>
    <xf numFmtId="0" fontId="9" fillId="4" borderId="31" xfId="0" applyFont="1" applyFill="1" applyBorder="1" applyAlignment="1" applyProtection="1">
      <alignment horizontal="center" vertical="center"/>
    </xf>
    <xf numFmtId="0" fontId="48" fillId="0" borderId="0" xfId="0" applyFont="1" applyAlignment="1" applyProtection="1">
      <alignment vertical="center" shrinkToFit="1"/>
    </xf>
    <xf numFmtId="176" fontId="40" fillId="0" borderId="0" xfId="0" applyNumberFormat="1" applyFont="1" applyBorder="1" applyAlignment="1" applyProtection="1">
      <alignment vertical="center"/>
    </xf>
    <xf numFmtId="176" fontId="40" fillId="0" borderId="0" xfId="0" applyNumberFormat="1" applyFont="1" applyBorder="1" applyAlignment="1" applyProtection="1">
      <alignment horizontal="center" vertical="center"/>
    </xf>
    <xf numFmtId="5" fontId="49" fillId="0" borderId="0" xfId="0" applyNumberFormat="1" applyFont="1" applyBorder="1" applyAlignment="1" applyProtection="1">
      <alignment horizontal="center" vertical="center"/>
    </xf>
    <xf numFmtId="0" fontId="43" fillId="0" borderId="0" xfId="0" applyFont="1" applyAlignment="1" applyProtection="1">
      <alignment vertical="center"/>
    </xf>
    <xf numFmtId="177" fontId="9" fillId="0" borderId="0" xfId="0" applyNumberFormat="1" applyFont="1" applyBorder="1" applyAlignment="1" applyProtection="1">
      <alignment vertical="center"/>
    </xf>
    <xf numFmtId="0" fontId="27" fillId="3" borderId="101" xfId="0" applyFont="1" applyFill="1" applyBorder="1" applyAlignment="1" applyProtection="1">
      <alignment horizontal="center" vertical="center"/>
    </xf>
    <xf numFmtId="0" fontId="27" fillId="3" borderId="68" xfId="0" applyFont="1" applyFill="1" applyBorder="1" applyAlignment="1" applyProtection="1">
      <alignment horizontal="center" vertical="center"/>
    </xf>
    <xf numFmtId="178" fontId="9" fillId="0" borderId="91" xfId="0" applyNumberFormat="1" applyFont="1" applyBorder="1" applyProtection="1">
      <alignment vertical="center"/>
    </xf>
    <xf numFmtId="179" fontId="9" fillId="0" borderId="93" xfId="0" applyNumberFormat="1" applyFont="1" applyBorder="1" applyAlignment="1" applyProtection="1">
      <alignment horizontal="center" vertical="center"/>
    </xf>
    <xf numFmtId="178" fontId="9" fillId="0" borderId="92" xfId="0" applyNumberFormat="1" applyFont="1" applyBorder="1" applyProtection="1">
      <alignment vertical="center"/>
    </xf>
    <xf numFmtId="179" fontId="9" fillId="0" borderId="94" xfId="0" applyNumberFormat="1" applyFont="1" applyBorder="1" applyAlignment="1" applyProtection="1">
      <alignment horizontal="center" vertical="center"/>
    </xf>
    <xf numFmtId="5" fontId="40" fillId="0" borderId="0" xfId="0" applyNumberFormat="1" applyFont="1" applyBorder="1" applyAlignment="1" applyProtection="1">
      <alignment horizontal="center" vertical="center" shrinkToFit="1"/>
    </xf>
    <xf numFmtId="5" fontId="32" fillId="0" borderId="0" xfId="0" applyNumberFormat="1" applyFont="1" applyBorder="1" applyAlignment="1" applyProtection="1">
      <alignment horizontal="center" vertical="center" shrinkToFit="1"/>
    </xf>
    <xf numFmtId="0" fontId="9" fillId="5" borderId="104" xfId="0" applyFont="1" applyFill="1" applyBorder="1" applyAlignment="1" applyProtection="1">
      <alignment horizontal="center" vertical="center"/>
    </xf>
    <xf numFmtId="0" fontId="9" fillId="5" borderId="107" xfId="0" applyFont="1" applyFill="1" applyBorder="1" applyAlignment="1" applyProtection="1">
      <alignment horizontal="center" vertical="center"/>
    </xf>
    <xf numFmtId="5" fontId="40" fillId="0" borderId="0" xfId="0" applyNumberFormat="1" applyFont="1" applyBorder="1" applyAlignment="1" applyProtection="1">
      <alignment vertical="center" shrinkToFit="1"/>
    </xf>
    <xf numFmtId="5" fontId="46" fillId="0" borderId="0" xfId="0" applyNumberFormat="1" applyFont="1" applyBorder="1" applyAlignment="1" applyProtection="1">
      <alignment vertical="center" shrinkToFit="1"/>
    </xf>
    <xf numFmtId="185" fontId="9" fillId="0" borderId="16" xfId="0" applyNumberFormat="1" applyFont="1" applyBorder="1" applyAlignment="1" applyProtection="1">
      <alignment vertical="center" shrinkToFit="1"/>
    </xf>
    <xf numFmtId="185" fontId="9" fillId="0" borderId="51" xfId="0" applyNumberFormat="1" applyFont="1" applyBorder="1" applyAlignment="1" applyProtection="1">
      <alignment vertical="center" shrinkToFit="1"/>
    </xf>
    <xf numFmtId="185" fontId="9" fillId="0" borderId="17" xfId="0" applyNumberFormat="1" applyFont="1" applyBorder="1" applyAlignment="1" applyProtection="1">
      <alignment vertical="center" shrinkToFit="1"/>
    </xf>
    <xf numFmtId="0" fontId="9" fillId="0" borderId="53" xfId="0" applyFont="1" applyBorder="1" applyAlignment="1" applyProtection="1">
      <alignment vertical="center" shrinkToFit="1"/>
    </xf>
    <xf numFmtId="0" fontId="9" fillId="0" borderId="46" xfId="0" applyFont="1" applyBorder="1" applyAlignment="1" applyProtection="1">
      <alignment vertical="center" shrinkToFit="1"/>
    </xf>
    <xf numFmtId="0" fontId="9" fillId="0" borderId="45" xfId="0" applyFont="1" applyBorder="1" applyAlignment="1" applyProtection="1">
      <alignment vertical="center" shrinkToFit="1"/>
    </xf>
    <xf numFmtId="0" fontId="9" fillId="0" borderId="52" xfId="0" applyFont="1" applyBorder="1" applyAlignment="1" applyProtection="1">
      <alignment vertical="center" shrinkToFit="1"/>
    </xf>
    <xf numFmtId="0" fontId="9" fillId="0" borderId="54" xfId="0" applyFont="1" applyBorder="1" applyAlignment="1" applyProtection="1">
      <alignment vertical="center" shrinkToFit="1"/>
    </xf>
    <xf numFmtId="0" fontId="9" fillId="0" borderId="48" xfId="0" applyFont="1" applyBorder="1" applyAlignment="1" applyProtection="1">
      <alignment vertical="center" shrinkToFit="1"/>
    </xf>
    <xf numFmtId="0" fontId="9" fillId="0" borderId="47" xfId="0" applyFont="1" applyBorder="1" applyAlignment="1" applyProtection="1">
      <alignment vertical="center" shrinkToFit="1"/>
    </xf>
    <xf numFmtId="0" fontId="9" fillId="0" borderId="25" xfId="0" applyFont="1" applyBorder="1" applyAlignment="1" applyProtection="1">
      <alignment vertical="center" shrinkToFit="1"/>
    </xf>
    <xf numFmtId="3" fontId="9" fillId="0" borderId="32" xfId="0" applyNumberFormat="1" applyFont="1" applyBorder="1" applyAlignment="1" applyProtection="1">
      <alignment vertical="center" shrinkToFit="1"/>
    </xf>
    <xf numFmtId="3" fontId="9" fillId="0" borderId="50" xfId="0" applyNumberFormat="1" applyFont="1" applyBorder="1" applyAlignment="1" applyProtection="1">
      <alignment vertical="center" shrinkToFit="1"/>
    </xf>
    <xf numFmtId="3" fontId="9" fillId="0" borderId="49" xfId="0" applyNumberFormat="1" applyFont="1" applyBorder="1" applyAlignment="1" applyProtection="1">
      <alignment vertical="center" shrinkToFit="1"/>
    </xf>
    <xf numFmtId="3" fontId="9" fillId="0" borderId="29" xfId="0" applyNumberFormat="1" applyFont="1" applyBorder="1" applyAlignment="1" applyProtection="1">
      <alignment vertical="center" shrinkToFit="1"/>
    </xf>
    <xf numFmtId="0" fontId="9" fillId="2" borderId="42" xfId="0" applyFont="1" applyFill="1" applyBorder="1" applyAlignment="1" applyProtection="1">
      <alignment vertical="center" shrinkToFit="1"/>
      <protection locked="0"/>
    </xf>
    <xf numFmtId="0" fontId="9" fillId="2" borderId="18" xfId="0" applyFont="1" applyFill="1" applyBorder="1" applyAlignment="1" applyProtection="1">
      <alignment vertical="center" shrinkToFit="1"/>
      <protection locked="0"/>
    </xf>
    <xf numFmtId="0" fontId="9" fillId="2" borderId="43" xfId="0" applyFont="1" applyFill="1" applyBorder="1" applyAlignment="1" applyProtection="1">
      <alignment vertical="center" shrinkToFit="1"/>
      <protection locked="0"/>
    </xf>
    <xf numFmtId="0" fontId="9" fillId="2" borderId="19" xfId="0" applyFont="1" applyFill="1" applyBorder="1" applyAlignment="1" applyProtection="1">
      <alignment vertical="center" shrinkToFit="1"/>
      <protection locked="0"/>
    </xf>
    <xf numFmtId="0" fontId="9" fillId="2" borderId="44" xfId="0" applyFont="1" applyFill="1" applyBorder="1" applyAlignment="1" applyProtection="1">
      <alignment vertical="center" shrinkToFit="1"/>
      <protection locked="0"/>
    </xf>
    <xf numFmtId="0" fontId="9" fillId="2" borderId="20" xfId="0" applyFont="1" applyFill="1" applyBorder="1" applyAlignment="1" applyProtection="1">
      <alignment vertical="center" shrinkToFit="1"/>
      <protection locked="0"/>
    </xf>
    <xf numFmtId="0" fontId="9" fillId="0" borderId="24" xfId="0" applyFont="1" applyBorder="1" applyAlignment="1" applyProtection="1">
      <alignment vertical="center" shrinkToFit="1"/>
    </xf>
    <xf numFmtId="185" fontId="27" fillId="0" borderId="101" xfId="0" applyNumberFormat="1" applyFont="1" applyBorder="1" applyAlignment="1" applyProtection="1">
      <alignment vertical="center" shrinkToFit="1"/>
    </xf>
    <xf numFmtId="185" fontId="27" fillId="0" borderId="68" xfId="0" applyNumberFormat="1" applyFont="1" applyBorder="1" applyAlignment="1" applyProtection="1">
      <alignment vertical="center" shrinkToFit="1"/>
    </xf>
    <xf numFmtId="0" fontId="9" fillId="0" borderId="97" xfId="0" applyNumberFormat="1" applyFont="1" applyBorder="1" applyAlignment="1" applyProtection="1">
      <alignment vertical="center" shrinkToFit="1"/>
    </xf>
    <xf numFmtId="0" fontId="9" fillId="0" borderId="98" xfId="0" applyNumberFormat="1" applyFont="1" applyBorder="1" applyAlignment="1" applyProtection="1">
      <alignment vertical="center" shrinkToFit="1"/>
    </xf>
    <xf numFmtId="0" fontId="9" fillId="0" borderId="109" xfId="0" applyFont="1" applyBorder="1" applyAlignment="1" applyProtection="1">
      <alignment vertical="center" shrinkToFit="1"/>
    </xf>
    <xf numFmtId="0" fontId="9" fillId="0" borderId="110" xfId="0" applyFont="1" applyBorder="1" applyAlignment="1" applyProtection="1">
      <alignment vertical="center" shrinkToFit="1"/>
    </xf>
    <xf numFmtId="0" fontId="9" fillId="0" borderId="111" xfId="0" applyFont="1" applyBorder="1" applyAlignment="1" applyProtection="1">
      <alignment vertical="center" shrinkToFit="1"/>
    </xf>
    <xf numFmtId="0" fontId="9" fillId="0" borderId="112" xfId="0" applyFont="1" applyBorder="1" applyAlignment="1" applyProtection="1">
      <alignment vertical="center" shrinkToFit="1"/>
    </xf>
    <xf numFmtId="0" fontId="9" fillId="0" borderId="115" xfId="0" applyFont="1" applyBorder="1" applyAlignment="1" applyProtection="1">
      <alignment vertical="center" shrinkToFit="1"/>
    </xf>
    <xf numFmtId="0" fontId="9" fillId="0" borderId="116" xfId="0" applyFont="1" applyBorder="1" applyAlignment="1" applyProtection="1">
      <alignment vertical="center" shrinkToFit="1"/>
    </xf>
    <xf numFmtId="0" fontId="9" fillId="0" borderId="117" xfId="0" applyFont="1" applyBorder="1" applyAlignment="1" applyProtection="1">
      <alignment vertical="center" shrinkToFit="1"/>
    </xf>
    <xf numFmtId="0" fontId="9" fillId="0" borderId="118" xfId="0" applyFont="1" applyBorder="1" applyAlignment="1" applyProtection="1">
      <alignment vertical="center" shrinkToFit="1"/>
    </xf>
    <xf numFmtId="3" fontId="9" fillId="0" borderId="115" xfId="0" applyNumberFormat="1" applyFont="1" applyBorder="1" applyAlignment="1" applyProtection="1">
      <alignment vertical="center" shrinkToFit="1"/>
    </xf>
    <xf numFmtId="3" fontId="9" fillId="0" borderId="116" xfId="0" applyNumberFormat="1" applyFont="1" applyBorder="1" applyAlignment="1" applyProtection="1">
      <alignment vertical="center" shrinkToFit="1"/>
    </xf>
    <xf numFmtId="3" fontId="9" fillId="0" borderId="117" xfId="0" applyNumberFormat="1" applyFont="1" applyBorder="1" applyAlignment="1" applyProtection="1">
      <alignment vertical="center" shrinkToFit="1"/>
    </xf>
    <xf numFmtId="3" fontId="9" fillId="0" borderId="118" xfId="0" applyNumberFormat="1" applyFont="1" applyBorder="1" applyAlignment="1" applyProtection="1">
      <alignment vertical="center" shrinkToFit="1"/>
    </xf>
    <xf numFmtId="0" fontId="9" fillId="0" borderId="104" xfId="0" applyFont="1" applyBorder="1" applyAlignment="1" applyProtection="1">
      <alignment vertical="center" shrinkToFit="1"/>
    </xf>
    <xf numFmtId="0" fontId="9" fillId="0" borderId="107" xfId="0" applyFont="1" applyBorder="1" applyAlignment="1" applyProtection="1">
      <alignment vertical="center" shrinkToFit="1"/>
    </xf>
    <xf numFmtId="3" fontId="9" fillId="0" borderId="104" xfId="0" applyNumberFormat="1" applyFont="1" applyBorder="1" applyAlignment="1" applyProtection="1">
      <alignment vertical="center" shrinkToFit="1"/>
    </xf>
    <xf numFmtId="3" fontId="9" fillId="0" borderId="107" xfId="0" applyNumberFormat="1" applyFont="1" applyBorder="1" applyAlignment="1" applyProtection="1">
      <alignment vertical="center" shrinkToFit="1"/>
    </xf>
    <xf numFmtId="5" fontId="40" fillId="0" borderId="0" xfId="0" applyNumberFormat="1" applyFont="1" applyBorder="1" applyAlignment="1" applyProtection="1">
      <alignment horizontal="center" vertical="center"/>
    </xf>
    <xf numFmtId="0" fontId="0" fillId="2" borderId="8" xfId="1" applyNumberFormat="1" applyFont="1" applyFill="1" applyBorder="1" applyAlignment="1" applyProtection="1">
      <alignment horizontal="left" vertical="center"/>
      <protection locked="0"/>
    </xf>
    <xf numFmtId="178" fontId="9" fillId="0" borderId="128" xfId="0" applyNumberFormat="1" applyFont="1" applyBorder="1" applyProtection="1">
      <alignment vertical="center"/>
    </xf>
    <xf numFmtId="179" fontId="9" fillId="0" borderId="129" xfId="0" applyNumberFormat="1" applyFont="1" applyBorder="1" applyAlignment="1" applyProtection="1">
      <alignment horizontal="center" vertical="center"/>
    </xf>
    <xf numFmtId="0" fontId="9" fillId="0" borderId="222" xfId="0" applyNumberFormat="1" applyFont="1" applyBorder="1" applyAlignment="1" applyProtection="1">
      <alignment vertical="center" shrinkToFit="1"/>
    </xf>
    <xf numFmtId="0" fontId="9" fillId="0" borderId="223" xfId="0" applyNumberFormat="1" applyFont="1" applyBorder="1" applyAlignment="1" applyProtection="1">
      <alignment vertical="center" shrinkToFit="1"/>
    </xf>
    <xf numFmtId="0" fontId="9" fillId="0" borderId="224" xfId="0" applyFont="1" applyBorder="1" applyAlignment="1" applyProtection="1">
      <alignment vertical="center" shrinkToFit="1"/>
    </xf>
    <xf numFmtId="0" fontId="9" fillId="0" borderId="225" xfId="0" applyFont="1" applyBorder="1" applyAlignment="1" applyProtection="1">
      <alignment vertical="center" shrinkToFit="1"/>
    </xf>
    <xf numFmtId="0" fontId="9" fillId="0" borderId="226" xfId="0" applyFont="1" applyBorder="1" applyAlignment="1" applyProtection="1">
      <alignment vertical="center" shrinkToFit="1"/>
    </xf>
    <xf numFmtId="0" fontId="9" fillId="0" borderId="227" xfId="0" applyFont="1" applyBorder="1" applyAlignment="1" applyProtection="1">
      <alignment vertical="center" shrinkToFit="1"/>
    </xf>
    <xf numFmtId="0" fontId="9" fillId="0" borderId="97" xfId="0" applyFont="1" applyBorder="1" applyAlignment="1" applyProtection="1">
      <alignment vertical="center" shrinkToFit="1"/>
    </xf>
    <xf numFmtId="0" fontId="9" fillId="0" borderId="98" xfId="0" applyFont="1" applyBorder="1" applyAlignment="1" applyProtection="1">
      <alignment vertical="center" shrinkToFit="1"/>
    </xf>
    <xf numFmtId="0" fontId="9" fillId="0" borderId="99" xfId="0" applyFont="1" applyBorder="1" applyAlignment="1" applyProtection="1">
      <alignment vertical="center" shrinkToFit="1"/>
    </xf>
    <xf numFmtId="0" fontId="9" fillId="0" borderId="100" xfId="0" applyFont="1" applyBorder="1" applyAlignment="1" applyProtection="1">
      <alignment vertical="center" shrinkToFit="1"/>
    </xf>
    <xf numFmtId="0" fontId="9" fillId="0" borderId="124" xfId="0" applyFont="1" applyBorder="1" applyAlignment="1" applyProtection="1">
      <alignment vertical="center" shrinkToFit="1"/>
    </xf>
    <xf numFmtId="0" fontId="9" fillId="0" borderId="125" xfId="0" applyFont="1" applyBorder="1" applyAlignment="1" applyProtection="1">
      <alignment vertical="center" shrinkToFit="1"/>
    </xf>
    <xf numFmtId="0" fontId="9" fillId="0" borderId="126" xfId="0" applyFont="1" applyBorder="1" applyAlignment="1" applyProtection="1">
      <alignment vertical="center" shrinkToFit="1"/>
    </xf>
    <xf numFmtId="0" fontId="9" fillId="0" borderId="127" xfId="0" applyFont="1" applyBorder="1" applyAlignment="1" applyProtection="1">
      <alignment vertical="center" shrinkToFit="1"/>
    </xf>
    <xf numFmtId="180" fontId="0" fillId="2" borderId="90" xfId="0" applyNumberFormat="1" applyFill="1" applyBorder="1" applyAlignment="1" applyProtection="1">
      <alignment horizontal="center" vertical="center"/>
      <protection locked="0"/>
    </xf>
    <xf numFmtId="0" fontId="53" fillId="0" borderId="10" xfId="0" applyFont="1" applyBorder="1" applyAlignment="1" applyProtection="1">
      <alignment horizontal="center" vertical="center"/>
    </xf>
    <xf numFmtId="0" fontId="53" fillId="0" borderId="6" xfId="0" applyFont="1" applyBorder="1" applyAlignment="1" applyProtection="1">
      <alignment horizontal="center" vertical="center"/>
    </xf>
    <xf numFmtId="38" fontId="0" fillId="0" borderId="4" xfId="1" applyFont="1" applyBorder="1" applyAlignment="1" applyProtection="1">
      <alignment horizontal="center" vertical="center"/>
    </xf>
    <xf numFmtId="180" fontId="26" fillId="3" borderId="0" xfId="0" applyNumberFormat="1" applyFont="1" applyFill="1" applyBorder="1" applyAlignment="1" applyProtection="1">
      <alignment vertical="center" shrinkToFit="1"/>
    </xf>
    <xf numFmtId="0" fontId="0" fillId="2" borderId="84" xfId="0" applyNumberFormat="1" applyFill="1" applyBorder="1" applyAlignment="1" applyProtection="1">
      <alignment horizontal="center" vertical="center"/>
      <protection locked="0"/>
    </xf>
    <xf numFmtId="0" fontId="53" fillId="2" borderId="84" xfId="0" applyNumberFormat="1" applyFont="1" applyFill="1" applyBorder="1" applyAlignment="1" applyProtection="1">
      <alignment horizontal="center" vertical="center"/>
      <protection locked="0"/>
    </xf>
    <xf numFmtId="38" fontId="0" fillId="2" borderId="90" xfId="1" applyFont="1" applyFill="1" applyBorder="1" applyAlignment="1" applyProtection="1">
      <alignment horizontal="left" vertical="center"/>
      <protection locked="0"/>
    </xf>
    <xf numFmtId="38" fontId="0" fillId="2" borderId="10" xfId="1" applyFont="1" applyFill="1" applyBorder="1" applyAlignment="1" applyProtection="1">
      <alignment horizontal="left" vertical="center"/>
      <protection locked="0"/>
    </xf>
    <xf numFmtId="38" fontId="0" fillId="2" borderId="6" xfId="1" applyFont="1" applyFill="1" applyBorder="1" applyAlignment="1" applyProtection="1">
      <alignment horizontal="left" vertical="center"/>
      <protection locked="0"/>
    </xf>
    <xf numFmtId="0" fontId="12" fillId="0" borderId="0" xfId="0" applyFont="1" applyAlignment="1" applyProtection="1">
      <alignment horizontal="center" vertical="center"/>
    </xf>
    <xf numFmtId="0" fontId="9" fillId="0" borderId="15" xfId="0" applyFont="1" applyBorder="1" applyAlignment="1" applyProtection="1">
      <alignment horizontal="center" vertical="center"/>
    </xf>
    <xf numFmtId="0" fontId="9" fillId="0" borderId="10" xfId="0" applyFont="1" applyBorder="1" applyAlignment="1" applyProtection="1">
      <alignment horizontal="center" vertical="center"/>
    </xf>
    <xf numFmtId="0" fontId="8" fillId="2" borderId="15"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38" fontId="0" fillId="2" borderId="6" xfId="1" applyFont="1" applyFill="1" applyBorder="1" applyAlignment="1" applyProtection="1">
      <alignment horizontal="left" vertical="center" shrinkToFit="1"/>
      <protection locked="0"/>
    </xf>
    <xf numFmtId="38" fontId="0" fillId="2" borderId="4" xfId="1" applyFont="1" applyFill="1" applyBorder="1" applyAlignment="1" applyProtection="1">
      <alignment horizontal="left" vertical="center" shrinkToFit="1"/>
      <protection locked="0"/>
    </xf>
    <xf numFmtId="38" fontId="0" fillId="2" borderId="11" xfId="1" applyFont="1" applyFill="1" applyBorder="1" applyAlignment="1" applyProtection="1">
      <alignment horizontal="left" vertical="center" shrinkToFit="1"/>
      <protection locked="0"/>
    </xf>
    <xf numFmtId="38" fontId="0" fillId="2" borderId="12" xfId="1" applyFont="1" applyFill="1" applyBorder="1" applyAlignment="1" applyProtection="1">
      <alignment horizontal="left" vertical="center" shrinkToFit="1"/>
      <protection locked="0"/>
    </xf>
    <xf numFmtId="38" fontId="0" fillId="2" borderId="8" xfId="1" applyFont="1" applyFill="1" applyBorder="1" applyAlignment="1" applyProtection="1">
      <alignment horizontal="left" vertical="center" shrinkToFit="1"/>
      <protection locked="0"/>
    </xf>
    <xf numFmtId="38" fontId="0" fillId="2" borderId="13" xfId="1" applyFont="1" applyFill="1" applyBorder="1" applyAlignment="1" applyProtection="1">
      <alignment horizontal="left" vertical="center" shrinkToFit="1"/>
      <protection locked="0"/>
    </xf>
    <xf numFmtId="38" fontId="0" fillId="2" borderId="1" xfId="1" applyFont="1" applyFill="1" applyBorder="1" applyAlignment="1" applyProtection="1">
      <alignment horizontal="left" vertical="center" shrinkToFit="1"/>
      <protection locked="0"/>
    </xf>
    <xf numFmtId="38" fontId="0" fillId="2" borderId="14" xfId="1" applyFont="1" applyFill="1" applyBorder="1" applyAlignment="1" applyProtection="1">
      <alignment horizontal="left" vertical="center" shrinkToFit="1"/>
      <protection locked="0"/>
    </xf>
    <xf numFmtId="0" fontId="8" fillId="0" borderId="15" xfId="0" applyFont="1" applyBorder="1" applyAlignment="1" applyProtection="1">
      <alignment horizontal="center" vertical="center"/>
    </xf>
    <xf numFmtId="0" fontId="8" fillId="0" borderId="10" xfId="0" applyFont="1" applyBorder="1" applyAlignment="1" applyProtection="1">
      <alignment horizontal="center" vertical="center"/>
    </xf>
    <xf numFmtId="0" fontId="8" fillId="0" borderId="6" xfId="0" applyFont="1" applyBorder="1" applyAlignment="1" applyProtection="1">
      <alignment horizontal="center" vertical="center"/>
    </xf>
    <xf numFmtId="9" fontId="8" fillId="2" borderId="15" xfId="2" applyFont="1" applyFill="1" applyBorder="1" applyAlignment="1" applyProtection="1">
      <alignment horizontal="center" vertical="center"/>
      <protection locked="0"/>
    </xf>
    <xf numFmtId="9" fontId="8" fillId="2" borderId="6" xfId="2" applyFont="1" applyFill="1" applyBorder="1" applyAlignment="1" applyProtection="1">
      <alignment horizontal="center" vertical="center"/>
      <protection locked="0"/>
    </xf>
    <xf numFmtId="0" fontId="0" fillId="0" borderId="7" xfId="0" applyBorder="1" applyAlignment="1" applyProtection="1">
      <alignment horizontal="left" vertical="center"/>
    </xf>
    <xf numFmtId="0" fontId="0" fillId="0" borderId="9" xfId="0" applyBorder="1" applyAlignment="1" applyProtection="1">
      <alignment horizontal="left" vertical="center"/>
    </xf>
    <xf numFmtId="38" fontId="0" fillId="2" borderId="11" xfId="1" applyFont="1" applyFill="1" applyBorder="1" applyAlignment="1" applyProtection="1">
      <alignment horizontal="left" vertical="center" wrapText="1"/>
      <protection locked="0"/>
    </xf>
    <xf numFmtId="38" fontId="0" fillId="2" borderId="12" xfId="1" applyFont="1" applyFill="1" applyBorder="1" applyAlignment="1" applyProtection="1">
      <alignment horizontal="left" vertical="center" wrapText="1"/>
      <protection locked="0"/>
    </xf>
    <xf numFmtId="38" fontId="0" fillId="2" borderId="8" xfId="1" applyFont="1" applyFill="1" applyBorder="1" applyAlignment="1" applyProtection="1">
      <alignment horizontal="left" vertical="center" wrapText="1"/>
      <protection locked="0"/>
    </xf>
    <xf numFmtId="38" fontId="0" fillId="2" borderId="13" xfId="1" applyFont="1" applyFill="1" applyBorder="1" applyAlignment="1" applyProtection="1">
      <alignment horizontal="left" vertical="center" wrapText="1"/>
      <protection locked="0"/>
    </xf>
    <xf numFmtId="38" fontId="0" fillId="2" borderId="1" xfId="1" applyFont="1" applyFill="1" applyBorder="1" applyAlignment="1" applyProtection="1">
      <alignment horizontal="left" vertical="center" wrapText="1"/>
      <protection locked="0"/>
    </xf>
    <xf numFmtId="38" fontId="0" fillId="2" borderId="14" xfId="1" applyFont="1" applyFill="1" applyBorder="1" applyAlignment="1" applyProtection="1">
      <alignment horizontal="left" vertical="center" wrapText="1"/>
      <protection locked="0"/>
    </xf>
    <xf numFmtId="0" fontId="30" fillId="0" borderId="0" xfId="0" applyFont="1" applyAlignment="1" applyProtection="1">
      <alignment horizontal="center" vertical="center"/>
    </xf>
    <xf numFmtId="0" fontId="31" fillId="0" borderId="0" xfId="0" applyFont="1" applyAlignment="1" applyProtection="1">
      <alignment horizontal="center" vertical="center"/>
    </xf>
    <xf numFmtId="0" fontId="12" fillId="0" borderId="1" xfId="0" applyFont="1" applyBorder="1" applyAlignment="1" applyProtection="1">
      <alignment horizontal="center" vertical="center"/>
    </xf>
    <xf numFmtId="38" fontId="0" fillId="2" borderId="90" xfId="1" applyFont="1" applyFill="1" applyBorder="1" applyAlignment="1" applyProtection="1">
      <alignment horizontal="left" vertical="center" shrinkToFit="1"/>
      <protection locked="0"/>
    </xf>
    <xf numFmtId="38" fontId="0" fillId="2" borderId="10" xfId="1" applyFont="1" applyFill="1" applyBorder="1" applyAlignment="1" applyProtection="1">
      <alignment horizontal="left" vertical="center" shrinkToFit="1"/>
      <protection locked="0"/>
    </xf>
    <xf numFmtId="180" fontId="0" fillId="3" borderId="0" xfId="0" applyNumberFormat="1" applyFill="1" applyBorder="1" applyAlignment="1" applyProtection="1">
      <alignment horizontal="center" vertical="center"/>
    </xf>
    <xf numFmtId="0" fontId="0" fillId="2" borderId="90" xfId="0" applyFill="1" applyBorder="1" applyAlignment="1" applyProtection="1">
      <alignment horizontal="left" vertical="center"/>
      <protection locked="0"/>
    </xf>
    <xf numFmtId="0" fontId="0" fillId="2" borderId="6" xfId="0" applyFill="1" applyBorder="1" applyAlignment="1" applyProtection="1">
      <alignment horizontal="left" vertical="center"/>
      <protection locked="0"/>
    </xf>
    <xf numFmtId="0" fontId="0" fillId="2" borderId="10" xfId="0" applyFill="1" applyBorder="1" applyAlignment="1" applyProtection="1">
      <alignment horizontal="left" vertical="center"/>
      <protection locked="0"/>
    </xf>
    <xf numFmtId="38" fontId="28" fillId="3" borderId="72" xfId="1" applyFont="1" applyFill="1" applyBorder="1" applyAlignment="1" applyProtection="1">
      <alignment horizontal="right" vertical="center" shrinkToFit="1"/>
    </xf>
    <xf numFmtId="0" fontId="19" fillId="0" borderId="64" xfId="0" applyFont="1" applyFill="1" applyBorder="1" applyAlignment="1" applyProtection="1">
      <alignment horizontal="center" vertical="center" justifyLastLine="1"/>
    </xf>
    <xf numFmtId="0" fontId="19" fillId="0" borderId="65" xfId="0" applyFont="1" applyFill="1" applyBorder="1" applyAlignment="1" applyProtection="1">
      <alignment horizontal="center" vertical="center" justifyLastLine="1"/>
    </xf>
    <xf numFmtId="0" fontId="19" fillId="0" borderId="164" xfId="0" applyFont="1" applyFill="1" applyBorder="1" applyAlignment="1" applyProtection="1">
      <alignment horizontal="center" vertical="center" justifyLastLine="1"/>
    </xf>
    <xf numFmtId="0" fontId="19" fillId="0" borderId="64" xfId="0" applyFont="1" applyFill="1" applyBorder="1" applyAlignment="1" applyProtection="1">
      <alignment horizontal="center" vertical="center" shrinkToFit="1"/>
    </xf>
    <xf numFmtId="0" fontId="19" fillId="0" borderId="65" xfId="0" applyFont="1" applyFill="1" applyBorder="1" applyAlignment="1" applyProtection="1">
      <alignment horizontal="center" vertical="center" shrinkToFit="1"/>
    </xf>
    <xf numFmtId="0" fontId="19" fillId="0" borderId="164" xfId="0" applyFont="1" applyFill="1" applyBorder="1" applyAlignment="1" applyProtection="1">
      <alignment horizontal="center" vertical="center" shrinkToFit="1"/>
    </xf>
    <xf numFmtId="0" fontId="37" fillId="0" borderId="0" xfId="0" applyFont="1" applyFill="1" applyBorder="1" applyAlignment="1" applyProtection="1">
      <alignment horizontal="center" vertical="center" shrinkToFit="1"/>
    </xf>
    <xf numFmtId="0" fontId="35" fillId="4" borderId="58" xfId="0" applyFont="1" applyFill="1" applyBorder="1" applyAlignment="1" applyProtection="1">
      <alignment horizontal="center" vertical="center"/>
    </xf>
    <xf numFmtId="0" fontId="35" fillId="4" borderId="76" xfId="0" applyFont="1" applyFill="1" applyBorder="1" applyAlignment="1" applyProtection="1">
      <alignment horizontal="center" vertical="center"/>
    </xf>
    <xf numFmtId="0" fontId="35" fillId="4" borderId="82" xfId="0" applyFont="1" applyFill="1" applyBorder="1" applyAlignment="1" applyProtection="1">
      <alignment horizontal="center" vertical="center"/>
    </xf>
    <xf numFmtId="0" fontId="35" fillId="4" borderId="81" xfId="0" applyFont="1" applyFill="1" applyBorder="1" applyAlignment="1" applyProtection="1">
      <alignment horizontal="center" vertical="center"/>
    </xf>
    <xf numFmtId="0" fontId="35" fillId="4" borderId="75" xfId="0" applyFont="1" applyFill="1" applyBorder="1" applyAlignment="1" applyProtection="1">
      <alignment horizontal="center" vertical="center"/>
    </xf>
    <xf numFmtId="0" fontId="35" fillId="4" borderId="78" xfId="0" applyFont="1" applyFill="1" applyBorder="1" applyAlignment="1" applyProtection="1">
      <alignment horizontal="center" vertical="center"/>
    </xf>
    <xf numFmtId="38" fontId="35" fillId="4" borderId="75" xfId="1" applyFont="1" applyFill="1" applyBorder="1" applyAlignment="1" applyProtection="1">
      <alignment horizontal="center" vertical="center" shrinkToFit="1"/>
    </xf>
    <xf numFmtId="38" fontId="35" fillId="4" borderId="12" xfId="1" applyFont="1" applyFill="1" applyBorder="1" applyAlignment="1" applyProtection="1">
      <alignment horizontal="center" vertical="center" shrinkToFit="1"/>
    </xf>
    <xf numFmtId="38" fontId="35" fillId="4" borderId="8" xfId="1" applyFont="1" applyFill="1" applyBorder="1" applyAlignment="1" applyProtection="1">
      <alignment horizontal="center" vertical="center" shrinkToFit="1"/>
    </xf>
    <xf numFmtId="38" fontId="35" fillId="4" borderId="78" xfId="1" applyFont="1" applyFill="1" applyBorder="1" applyAlignment="1" applyProtection="1">
      <alignment horizontal="center" vertical="center" shrinkToFit="1"/>
    </xf>
    <xf numFmtId="38" fontId="35" fillId="4" borderId="83" xfId="1" applyFont="1" applyFill="1" applyBorder="1" applyAlignment="1" applyProtection="1">
      <alignment horizontal="center" vertical="center" shrinkToFit="1"/>
    </xf>
    <xf numFmtId="38" fontId="35" fillId="4" borderId="79" xfId="1" applyFont="1" applyFill="1" applyBorder="1" applyAlignment="1" applyProtection="1">
      <alignment horizontal="center" vertical="center" shrinkToFit="1"/>
    </xf>
    <xf numFmtId="0" fontId="26" fillId="0" borderId="172" xfId="0" applyFont="1" applyBorder="1" applyAlignment="1" applyProtection="1">
      <alignment horizontal="left" vertical="center" wrapText="1"/>
    </xf>
    <xf numFmtId="0" fontId="26" fillId="0" borderId="173" xfId="0" applyFont="1" applyBorder="1" applyAlignment="1" applyProtection="1">
      <alignment horizontal="left" vertical="center" wrapText="1"/>
    </xf>
    <xf numFmtId="0" fontId="26" fillId="0" borderId="174" xfId="0" applyFont="1" applyBorder="1" applyAlignment="1" applyProtection="1">
      <alignment horizontal="left" vertical="center" wrapText="1"/>
    </xf>
    <xf numFmtId="0" fontId="26" fillId="0" borderId="43" xfId="0" applyFont="1" applyBorder="1" applyAlignment="1" applyProtection="1">
      <alignment horizontal="left" vertical="center" wrapText="1"/>
    </xf>
    <xf numFmtId="0" fontId="26" fillId="0" borderId="175"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39" fillId="0" borderId="0" xfId="0" applyFont="1" applyFill="1" applyBorder="1" applyAlignment="1" applyProtection="1">
      <alignment horizontal="right" vertical="center"/>
    </xf>
    <xf numFmtId="182" fontId="28" fillId="0" borderId="0" xfId="0" applyNumberFormat="1" applyFont="1" applyBorder="1" applyAlignment="1" applyProtection="1">
      <alignment horizontal="left" vertical="center" indent="1" shrinkToFit="1"/>
    </xf>
    <xf numFmtId="183" fontId="26" fillId="0" borderId="67" xfId="0" applyNumberFormat="1" applyFont="1" applyFill="1" applyBorder="1" applyAlignment="1" applyProtection="1">
      <alignment horizontal="center" vertical="center" shrinkToFit="1"/>
    </xf>
    <xf numFmtId="183" fontId="26" fillId="0" borderId="68" xfId="0" applyNumberFormat="1" applyFont="1" applyFill="1" applyBorder="1" applyAlignment="1" applyProtection="1">
      <alignment horizontal="center" vertical="center" shrinkToFit="1"/>
    </xf>
    <xf numFmtId="0" fontId="19" fillId="3" borderId="72" xfId="0" applyFont="1" applyFill="1" applyBorder="1" applyAlignment="1" applyProtection="1">
      <alignment horizontal="center" vertical="center" shrinkToFit="1"/>
    </xf>
    <xf numFmtId="0" fontId="39" fillId="0" borderId="0" xfId="0" applyFont="1" applyBorder="1" applyAlignment="1" applyProtection="1">
      <alignment horizontal="right" vertical="center"/>
    </xf>
    <xf numFmtId="182" fontId="28" fillId="0" borderId="0" xfId="0" applyNumberFormat="1" applyFont="1" applyBorder="1" applyAlignment="1" applyProtection="1">
      <alignment horizontal="left" vertical="center" shrinkToFit="1"/>
    </xf>
    <xf numFmtId="0" fontId="44" fillId="0" borderId="0" xfId="0" applyFont="1" applyBorder="1" applyAlignment="1" applyProtection="1">
      <alignment horizontal="right" vertical="center" shrinkToFit="1"/>
    </xf>
    <xf numFmtId="0" fontId="28" fillId="0" borderId="0" xfId="0" applyFont="1" applyBorder="1" applyAlignment="1" applyProtection="1">
      <alignment horizontal="left" vertical="center" indent="1" shrinkToFit="1"/>
    </xf>
    <xf numFmtId="0" fontId="39" fillId="0" borderId="0" xfId="0" applyFont="1" applyBorder="1" applyAlignment="1" applyProtection="1">
      <alignment horizontal="right" vertical="center" shrinkToFit="1"/>
    </xf>
    <xf numFmtId="0" fontId="19" fillId="3" borderId="72" xfId="0" applyFont="1" applyFill="1" applyBorder="1" applyAlignment="1" applyProtection="1">
      <alignment horizontal="center" vertical="center"/>
    </xf>
    <xf numFmtId="0" fontId="47" fillId="0" borderId="0" xfId="0" applyFont="1" applyFill="1" applyBorder="1" applyAlignment="1" applyProtection="1">
      <alignment horizontal="center" vertical="center"/>
    </xf>
    <xf numFmtId="0" fontId="37" fillId="0" borderId="0" xfId="0" applyFont="1" applyFill="1" applyBorder="1" applyAlignment="1" applyProtection="1">
      <alignment horizontal="center" vertical="center"/>
    </xf>
    <xf numFmtId="0" fontId="42" fillId="0" borderId="0" xfId="0" applyFont="1" applyAlignment="1" applyProtection="1">
      <alignment horizontal="center" vertical="center"/>
    </xf>
    <xf numFmtId="180" fontId="28" fillId="0" borderId="0" xfId="0" applyNumberFormat="1" applyFont="1" applyFill="1" applyBorder="1" applyAlignment="1" applyProtection="1">
      <alignment horizontal="center" vertical="center" shrinkToFit="1"/>
    </xf>
    <xf numFmtId="5" fontId="40" fillId="0" borderId="12" xfId="0" applyNumberFormat="1" applyFont="1" applyBorder="1" applyAlignment="1" applyProtection="1">
      <alignment horizontal="center" vertical="center" shrinkToFit="1"/>
    </xf>
    <xf numFmtId="5" fontId="40" fillId="0" borderId="1" xfId="0" applyNumberFormat="1" applyFont="1" applyBorder="1" applyAlignment="1" applyProtection="1">
      <alignment horizontal="center" vertical="center" shrinkToFit="1"/>
    </xf>
    <xf numFmtId="38" fontId="28" fillId="3" borderId="4" xfId="1" applyFont="1" applyFill="1" applyBorder="1" applyAlignment="1" applyProtection="1">
      <alignment horizontal="right" vertical="center" shrinkToFit="1"/>
    </xf>
    <xf numFmtId="5" fontId="40" fillId="0" borderId="180" xfId="0" applyNumberFormat="1" applyFont="1" applyBorder="1" applyAlignment="1" applyProtection="1">
      <alignment horizontal="center" vertical="center" shrinkToFit="1"/>
    </xf>
    <xf numFmtId="5" fontId="40" fillId="0" borderId="173" xfId="0" applyNumberFormat="1" applyFont="1" applyBorder="1" applyAlignment="1" applyProtection="1">
      <alignment horizontal="center" vertical="center" shrinkToFit="1"/>
    </xf>
    <xf numFmtId="5" fontId="40" fillId="0" borderId="235" xfId="0" applyNumberFormat="1" applyFont="1" applyBorder="1" applyAlignment="1" applyProtection="1">
      <alignment horizontal="center" vertical="center" shrinkToFit="1"/>
    </xf>
    <xf numFmtId="5" fontId="40" fillId="0" borderId="178" xfId="0" applyNumberFormat="1" applyFont="1" applyBorder="1" applyAlignment="1" applyProtection="1">
      <alignment horizontal="center" vertical="center" shrinkToFit="1"/>
    </xf>
    <xf numFmtId="0" fontId="26" fillId="0" borderId="134" xfId="0" applyFont="1" applyBorder="1" applyAlignment="1" applyProtection="1">
      <alignment horizontal="center" vertical="center"/>
    </xf>
    <xf numFmtId="0" fontId="26" fillId="0" borderId="132" xfId="0" applyFont="1" applyBorder="1" applyAlignment="1" applyProtection="1">
      <alignment horizontal="center" vertical="center"/>
    </xf>
    <xf numFmtId="0" fontId="28" fillId="0" borderId="0" xfId="0" applyFont="1" applyAlignment="1" applyProtection="1">
      <alignment horizontal="left" vertical="center" indent="1" shrinkToFit="1"/>
    </xf>
    <xf numFmtId="0" fontId="44" fillId="0" borderId="89" xfId="0" applyFont="1" applyBorder="1" applyAlignment="1" applyProtection="1">
      <alignment horizontal="right" vertical="center"/>
    </xf>
    <xf numFmtId="0" fontId="34" fillId="0" borderId="66" xfId="0" applyFont="1" applyBorder="1" applyAlignment="1" applyProtection="1">
      <alignment horizontal="center" vertical="center" justifyLastLine="1"/>
    </xf>
    <xf numFmtId="0" fontId="34" fillId="0" borderId="67" xfId="0" applyFont="1" applyBorder="1" applyAlignment="1" applyProtection="1">
      <alignment horizontal="center" vertical="center" justifyLastLine="1"/>
    </xf>
    <xf numFmtId="0" fontId="34" fillId="0" borderId="68" xfId="0" applyFont="1" applyBorder="1" applyAlignment="1" applyProtection="1">
      <alignment horizontal="center" vertical="center" justifyLastLine="1"/>
    </xf>
    <xf numFmtId="182" fontId="19" fillId="0" borderId="0" xfId="0" applyNumberFormat="1" applyFont="1" applyBorder="1" applyAlignment="1" applyProtection="1">
      <alignment horizontal="left" vertical="center"/>
    </xf>
    <xf numFmtId="182" fontId="19" fillId="0" borderId="0" xfId="0" applyNumberFormat="1" applyFont="1" applyBorder="1" applyAlignment="1" applyProtection="1">
      <alignment horizontal="left" vertical="center" shrinkToFit="1"/>
    </xf>
    <xf numFmtId="0" fontId="35" fillId="4" borderId="218" xfId="0" applyFont="1" applyFill="1" applyBorder="1" applyAlignment="1" applyProtection="1">
      <alignment horizontal="center" vertical="center"/>
    </xf>
    <xf numFmtId="0" fontId="35" fillId="4" borderId="221" xfId="0" applyFont="1" applyFill="1" applyBorder="1" applyAlignment="1" applyProtection="1">
      <alignment horizontal="center" vertical="center"/>
    </xf>
    <xf numFmtId="0" fontId="27" fillId="4" borderId="4" xfId="0" applyFont="1" applyFill="1" applyBorder="1" applyAlignment="1" applyProtection="1">
      <alignment horizontal="center" vertical="center"/>
    </xf>
    <xf numFmtId="0" fontId="9" fillId="3" borderId="0" xfId="0" applyFont="1" applyFill="1" applyBorder="1" applyAlignment="1" applyProtection="1">
      <alignment horizontal="left" vertical="center" shrinkToFit="1"/>
      <protection locked="0"/>
    </xf>
    <xf numFmtId="0" fontId="46" fillId="0" borderId="0" xfId="0" applyFont="1" applyFill="1" applyBorder="1" applyAlignment="1" applyProtection="1">
      <alignment horizontal="center" vertical="center"/>
    </xf>
    <xf numFmtId="0" fontId="26" fillId="0" borderId="0" xfId="0" applyFont="1" applyFill="1" applyBorder="1" applyAlignment="1" applyProtection="1">
      <alignment horizontal="center" vertical="center"/>
    </xf>
    <xf numFmtId="38" fontId="9" fillId="3" borderId="0" xfId="1" applyFont="1" applyFill="1" applyBorder="1" applyAlignment="1" applyProtection="1">
      <alignment horizontal="left" vertical="center"/>
    </xf>
    <xf numFmtId="0" fontId="27" fillId="4" borderId="4" xfId="0" applyFont="1" applyFill="1" applyBorder="1" applyAlignment="1" applyProtection="1">
      <alignment horizontal="center" vertical="center" shrinkToFit="1"/>
    </xf>
    <xf numFmtId="38" fontId="35" fillId="4" borderId="58" xfId="1" applyFont="1" applyFill="1" applyBorder="1" applyAlignment="1" applyProtection="1">
      <alignment horizontal="center" vertical="center" shrinkToFit="1"/>
    </xf>
    <xf numFmtId="38" fontId="35" fillId="4" borderId="82" xfId="1" applyFont="1" applyFill="1" applyBorder="1" applyAlignment="1" applyProtection="1">
      <alignment horizontal="center" vertical="center" shrinkToFit="1"/>
    </xf>
    <xf numFmtId="0" fontId="9" fillId="4" borderId="15" xfId="0" applyFont="1" applyFill="1" applyBorder="1" applyAlignment="1" applyProtection="1">
      <alignment horizontal="center" vertical="center" justifyLastLine="1"/>
    </xf>
    <xf numFmtId="0" fontId="9" fillId="4" borderId="10" xfId="0" applyFont="1" applyFill="1" applyBorder="1" applyAlignment="1" applyProtection="1">
      <alignment horizontal="center" vertical="center" justifyLastLine="1"/>
    </xf>
    <xf numFmtId="0" fontId="9" fillId="4" borderId="6" xfId="0" applyFont="1" applyFill="1" applyBorder="1" applyAlignment="1" applyProtection="1">
      <alignment horizontal="center" vertical="center" justifyLastLine="1"/>
    </xf>
    <xf numFmtId="0" fontId="9" fillId="4" borderId="15" xfId="0" applyFont="1" applyFill="1" applyBorder="1" applyAlignment="1" applyProtection="1">
      <alignment horizontal="center" vertical="center" shrinkToFit="1"/>
    </xf>
    <xf numFmtId="0" fontId="9" fillId="4" borderId="10" xfId="0" applyFont="1" applyFill="1" applyBorder="1" applyAlignment="1" applyProtection="1">
      <alignment horizontal="center" vertical="center" shrinkToFit="1"/>
    </xf>
    <xf numFmtId="0" fontId="9" fillId="4" borderId="6" xfId="0" applyFont="1" applyFill="1" applyBorder="1" applyAlignment="1" applyProtection="1">
      <alignment horizontal="center" vertical="center" shrinkToFit="1"/>
    </xf>
    <xf numFmtId="0" fontId="9" fillId="0" borderId="1" xfId="0" applyFont="1" applyBorder="1" applyAlignment="1" applyProtection="1">
      <alignment horizontal="distributed" vertical="center" justifyLastLine="1"/>
    </xf>
    <xf numFmtId="0" fontId="26" fillId="3" borderId="15" xfId="0" applyFont="1" applyFill="1" applyBorder="1" applyAlignment="1" applyProtection="1">
      <alignment horizontal="center" vertical="center" shrinkToFit="1"/>
    </xf>
    <xf numFmtId="0" fontId="26" fillId="3" borderId="10" xfId="0" applyFont="1" applyFill="1" applyBorder="1" applyAlignment="1" applyProtection="1">
      <alignment horizontal="center" vertical="center" shrinkToFit="1"/>
    </xf>
    <xf numFmtId="0" fontId="26" fillId="3" borderId="6" xfId="0" applyFont="1" applyFill="1" applyBorder="1" applyAlignment="1" applyProtection="1">
      <alignment horizontal="center" vertical="center" shrinkToFit="1"/>
    </xf>
    <xf numFmtId="6" fontId="40" fillId="0" borderId="173" xfId="1" applyNumberFormat="1" applyFont="1" applyFill="1" applyBorder="1" applyAlignment="1" applyProtection="1">
      <alignment horizontal="center" vertical="center" shrinkToFit="1"/>
    </xf>
    <xf numFmtId="6" fontId="40" fillId="0" borderId="174" xfId="1" applyNumberFormat="1" applyFont="1" applyFill="1" applyBorder="1" applyAlignment="1" applyProtection="1">
      <alignment horizontal="center" vertical="center" shrinkToFit="1"/>
    </xf>
    <xf numFmtId="6" fontId="40" fillId="0" borderId="178" xfId="1" applyNumberFormat="1" applyFont="1" applyFill="1" applyBorder="1" applyAlignment="1" applyProtection="1">
      <alignment horizontal="center" vertical="center" shrinkToFit="1"/>
    </xf>
    <xf numFmtId="6" fontId="40" fillId="0" borderId="179" xfId="1" applyNumberFormat="1" applyFont="1" applyFill="1" applyBorder="1" applyAlignment="1" applyProtection="1">
      <alignment horizontal="center" vertical="center" shrinkToFit="1"/>
    </xf>
    <xf numFmtId="0" fontId="35" fillId="4" borderId="12" xfId="0" applyFont="1" applyFill="1" applyBorder="1" applyAlignment="1" applyProtection="1">
      <alignment horizontal="center" vertical="center"/>
    </xf>
    <xf numFmtId="0" fontId="35" fillId="4" borderId="8" xfId="0" applyFont="1" applyFill="1" applyBorder="1" applyAlignment="1" applyProtection="1">
      <alignment horizontal="center" vertical="center"/>
    </xf>
    <xf numFmtId="0" fontId="35" fillId="4" borderId="83" xfId="0" applyFont="1" applyFill="1" applyBorder="1" applyAlignment="1" applyProtection="1">
      <alignment horizontal="center" vertical="center"/>
    </xf>
    <xf numFmtId="0" fontId="35" fillId="4" borderId="79" xfId="0" applyFont="1" applyFill="1" applyBorder="1" applyAlignment="1" applyProtection="1">
      <alignment horizontal="center" vertical="center"/>
    </xf>
    <xf numFmtId="0" fontId="9" fillId="3" borderId="0" xfId="0" applyFont="1" applyFill="1" applyBorder="1" applyAlignment="1" applyProtection="1">
      <alignment vertical="center" shrinkToFit="1"/>
      <protection locked="0"/>
    </xf>
    <xf numFmtId="5" fontId="40" fillId="0" borderId="43" xfId="0" applyNumberFormat="1" applyFont="1" applyBorder="1" applyAlignment="1" applyProtection="1">
      <alignment horizontal="center" vertical="center" shrinkToFit="1"/>
    </xf>
    <xf numFmtId="5" fontId="40" fillId="0" borderId="175" xfId="0" applyNumberFormat="1" applyFont="1" applyBorder="1" applyAlignment="1" applyProtection="1">
      <alignment horizontal="center" vertical="center" shrinkToFit="1"/>
    </xf>
    <xf numFmtId="6" fontId="40" fillId="0" borderId="175" xfId="1" applyNumberFormat="1" applyFont="1" applyFill="1" applyBorder="1" applyAlignment="1" applyProtection="1">
      <alignment horizontal="center" vertical="center" shrinkToFit="1"/>
    </xf>
    <xf numFmtId="6" fontId="40" fillId="0" borderId="19" xfId="1" applyNumberFormat="1" applyFont="1" applyFill="1" applyBorder="1" applyAlignment="1" applyProtection="1">
      <alignment horizontal="center" vertical="center" shrinkToFit="1"/>
    </xf>
    <xf numFmtId="0" fontId="9" fillId="0" borderId="0" xfId="0" applyFont="1" applyFill="1" applyBorder="1" applyAlignment="1" applyProtection="1">
      <alignment horizontal="center" vertical="center" shrinkToFit="1"/>
    </xf>
    <xf numFmtId="38" fontId="9" fillId="0" borderId="0" xfId="1" applyFont="1" applyFill="1" applyBorder="1" applyAlignment="1" applyProtection="1">
      <alignment horizontal="center" vertical="center" shrinkToFit="1"/>
    </xf>
    <xf numFmtId="0" fontId="26" fillId="0" borderId="176" xfId="0" applyFont="1" applyBorder="1" applyAlignment="1" applyProtection="1">
      <alignment horizontal="left" vertical="center" wrapText="1"/>
    </xf>
    <xf numFmtId="0" fontId="26" fillId="0" borderId="177" xfId="0" applyFont="1" applyBorder="1" applyAlignment="1" applyProtection="1">
      <alignment horizontal="left" vertical="center" wrapText="1"/>
    </xf>
    <xf numFmtId="0" fontId="26" fillId="0" borderId="181" xfId="0" applyFont="1" applyBorder="1" applyAlignment="1" applyProtection="1">
      <alignment horizontal="left" vertical="center" wrapText="1"/>
    </xf>
    <xf numFmtId="0" fontId="35" fillId="0" borderId="58" xfId="0" applyFont="1" applyBorder="1" applyAlignment="1" applyProtection="1">
      <alignment horizontal="center" vertical="center" shrinkToFit="1"/>
    </xf>
    <xf numFmtId="0" fontId="35" fillId="0" borderId="12" xfId="0" applyFont="1" applyBorder="1" applyAlignment="1" applyProtection="1">
      <alignment horizontal="center" vertical="center" shrinkToFit="1"/>
    </xf>
    <xf numFmtId="0" fontId="35" fillId="0" borderId="8" xfId="0" applyFont="1" applyBorder="1" applyAlignment="1" applyProtection="1">
      <alignment horizontal="center" vertical="center" shrinkToFit="1"/>
    </xf>
    <xf numFmtId="0" fontId="35" fillId="0" borderId="59" xfId="0" applyFont="1" applyBorder="1" applyAlignment="1" applyProtection="1">
      <alignment horizontal="center" vertical="center" shrinkToFit="1"/>
    </xf>
    <xf numFmtId="0" fontId="35" fillId="0" borderId="1" xfId="0" applyFont="1" applyBorder="1" applyAlignment="1" applyProtection="1">
      <alignment horizontal="center" vertical="center" shrinkToFit="1"/>
    </xf>
    <xf numFmtId="0" fontId="35" fillId="0" borderId="14" xfId="0" applyFont="1" applyBorder="1" applyAlignment="1" applyProtection="1">
      <alignment horizontal="center" vertical="center" shrinkToFit="1"/>
    </xf>
    <xf numFmtId="0" fontId="26" fillId="0" borderId="133" xfId="0" applyFont="1" applyBorder="1" applyAlignment="1" applyProtection="1">
      <alignment horizontal="center" vertical="center"/>
    </xf>
    <xf numFmtId="6" fontId="40" fillId="0" borderId="253" xfId="1" applyNumberFormat="1" applyFont="1" applyFill="1" applyBorder="1" applyAlignment="1" applyProtection="1">
      <alignment horizontal="center" vertical="center" shrinkToFit="1"/>
    </xf>
    <xf numFmtId="6" fontId="40" fillId="0" borderId="18" xfId="1" applyNumberFormat="1" applyFont="1" applyFill="1" applyBorder="1" applyAlignment="1" applyProtection="1">
      <alignment horizontal="center" vertical="center" shrinkToFit="1"/>
    </xf>
    <xf numFmtId="6" fontId="41" fillId="0" borderId="73" xfId="1" applyNumberFormat="1" applyFont="1" applyFill="1" applyBorder="1" applyAlignment="1" applyProtection="1">
      <alignment horizontal="center" vertical="center" shrinkToFit="1"/>
    </xf>
    <xf numFmtId="6" fontId="41" fillId="0" borderId="80" xfId="1" applyNumberFormat="1" applyFont="1" applyFill="1" applyBorder="1" applyAlignment="1" applyProtection="1">
      <alignment horizontal="center" vertical="center" shrinkToFit="1"/>
    </xf>
    <xf numFmtId="6" fontId="41" fillId="0" borderId="74" xfId="1" applyNumberFormat="1" applyFont="1" applyFill="1" applyBorder="1" applyAlignment="1" applyProtection="1">
      <alignment horizontal="center" vertical="center" shrinkToFit="1"/>
    </xf>
    <xf numFmtId="6" fontId="41" fillId="0" borderId="83" xfId="1" applyNumberFormat="1" applyFont="1" applyFill="1" applyBorder="1" applyAlignment="1" applyProtection="1">
      <alignment horizontal="center" vertical="center" shrinkToFit="1"/>
    </xf>
    <xf numFmtId="5" fontId="40" fillId="0" borderId="252" xfId="0" applyNumberFormat="1" applyFont="1" applyBorder="1" applyAlignment="1" applyProtection="1">
      <alignment horizontal="center" vertical="center" shrinkToFit="1"/>
    </xf>
    <xf numFmtId="5" fontId="40" fillId="0" borderId="253" xfId="0" applyNumberFormat="1" applyFont="1" applyBorder="1" applyAlignment="1" applyProtection="1">
      <alignment horizontal="center" vertical="center" shrinkToFit="1"/>
    </xf>
    <xf numFmtId="5" fontId="40" fillId="0" borderId="86" xfId="0" applyNumberFormat="1" applyFont="1" applyBorder="1" applyAlignment="1" applyProtection="1">
      <alignment horizontal="center" vertical="center" shrinkToFit="1"/>
    </xf>
    <xf numFmtId="5" fontId="40" fillId="0" borderId="58" xfId="0" applyNumberFormat="1" applyFont="1" applyBorder="1" applyAlignment="1" applyProtection="1">
      <alignment horizontal="center" vertical="center" shrinkToFit="1"/>
    </xf>
    <xf numFmtId="5" fontId="40" fillId="0" borderId="76" xfId="0" applyNumberFormat="1" applyFont="1" applyBorder="1" applyAlignment="1" applyProtection="1">
      <alignment horizontal="center" vertical="center" shrinkToFit="1"/>
    </xf>
    <xf numFmtId="5" fontId="40" fillId="0" borderId="59" xfId="0" applyNumberFormat="1" applyFont="1" applyBorder="1" applyAlignment="1" applyProtection="1">
      <alignment horizontal="center" vertical="center" shrinkToFit="1"/>
    </xf>
    <xf numFmtId="5" fontId="40" fillId="0" borderId="77" xfId="0" applyNumberFormat="1" applyFont="1" applyBorder="1" applyAlignment="1" applyProtection="1">
      <alignment horizontal="center" vertical="center" shrinkToFit="1"/>
    </xf>
    <xf numFmtId="0" fontId="37" fillId="0" borderId="138" xfId="0" applyFont="1" applyBorder="1" applyAlignment="1" applyProtection="1">
      <alignment horizontal="center" vertical="center"/>
    </xf>
    <xf numFmtId="0" fontId="37" fillId="0" borderId="141" xfId="0" applyFont="1" applyBorder="1" applyAlignment="1" applyProtection="1">
      <alignment horizontal="center" vertical="center"/>
    </xf>
    <xf numFmtId="0" fontId="34" fillId="0" borderId="137" xfId="0" applyFont="1" applyBorder="1" applyAlignment="1" applyProtection="1">
      <alignment horizontal="center" vertical="center"/>
    </xf>
    <xf numFmtId="0" fontId="34" fillId="0" borderId="140" xfId="0" applyFont="1" applyBorder="1" applyAlignment="1" applyProtection="1">
      <alignment horizontal="center" vertical="center"/>
    </xf>
    <xf numFmtId="0" fontId="37" fillId="0" borderId="139" xfId="0" applyFont="1" applyBorder="1" applyAlignment="1" applyProtection="1">
      <alignment horizontal="center" vertical="center"/>
    </xf>
    <xf numFmtId="0" fontId="9" fillId="0" borderId="0" xfId="0" applyFont="1" applyBorder="1" applyAlignment="1" applyProtection="1">
      <alignment horizontal="center" vertical="center"/>
    </xf>
    <xf numFmtId="0" fontId="26" fillId="0" borderId="150" xfId="0" applyFont="1" applyBorder="1" applyAlignment="1" applyProtection="1">
      <alignment horizontal="left" vertical="center" wrapText="1"/>
    </xf>
    <xf numFmtId="0" fontId="26" fillId="0" borderId="147" xfId="0" applyFont="1" applyBorder="1" applyAlignment="1" applyProtection="1">
      <alignment horizontal="left" vertical="center" wrapText="1"/>
    </xf>
    <xf numFmtId="0" fontId="26" fillId="0" borderId="162" xfId="0" applyFont="1" applyBorder="1" applyAlignment="1" applyProtection="1">
      <alignment horizontal="left" vertical="center" wrapText="1"/>
    </xf>
    <xf numFmtId="0" fontId="26" fillId="0" borderId="149" xfId="0" applyFont="1" applyBorder="1" applyAlignment="1" applyProtection="1">
      <alignment horizontal="left" vertical="center" wrapText="1"/>
    </xf>
    <xf numFmtId="0" fontId="26" fillId="0" borderId="146" xfId="0" applyFont="1" applyBorder="1" applyAlignment="1" applyProtection="1">
      <alignment horizontal="left" vertical="center" wrapText="1"/>
    </xf>
    <xf numFmtId="0" fontId="26" fillId="0" borderId="161" xfId="0" applyFont="1" applyBorder="1" applyAlignment="1" applyProtection="1">
      <alignment horizontal="left" vertical="center" wrapText="1"/>
    </xf>
    <xf numFmtId="0" fontId="26" fillId="0" borderId="182" xfId="0" applyFont="1" applyBorder="1" applyAlignment="1" applyProtection="1">
      <alignment horizontal="left" vertical="center" wrapText="1"/>
    </xf>
    <xf numFmtId="0" fontId="26" fillId="0" borderId="156" xfId="0" applyFont="1" applyBorder="1" applyAlignment="1" applyProtection="1">
      <alignment horizontal="left" vertical="center" wrapText="1"/>
    </xf>
    <xf numFmtId="0" fontId="26" fillId="0" borderId="157" xfId="0" applyFont="1" applyBorder="1" applyAlignment="1" applyProtection="1">
      <alignment horizontal="left" vertical="center" wrapText="1"/>
    </xf>
    <xf numFmtId="0" fontId="34" fillId="0" borderId="62" xfId="0" applyFont="1" applyBorder="1" applyAlignment="1" applyProtection="1">
      <alignment horizontal="center" vertical="center"/>
    </xf>
    <xf numFmtId="0" fontId="34" fillId="0" borderId="144" xfId="0" applyFont="1" applyBorder="1" applyAlignment="1" applyProtection="1">
      <alignment horizontal="center" vertical="center"/>
    </xf>
    <xf numFmtId="0" fontId="34" fillId="0" borderId="135" xfId="0" applyFont="1" applyBorder="1" applyAlignment="1" applyProtection="1">
      <alignment horizontal="center" vertical="center"/>
    </xf>
    <xf numFmtId="0" fontId="34" fillId="0" borderId="145" xfId="0" applyFont="1" applyBorder="1" applyAlignment="1" applyProtection="1">
      <alignment horizontal="center" vertical="center"/>
    </xf>
    <xf numFmtId="5" fontId="40" fillId="0" borderId="136" xfId="0" applyNumberFormat="1" applyFont="1" applyBorder="1" applyAlignment="1" applyProtection="1">
      <alignment horizontal="center" vertical="center"/>
    </xf>
    <xf numFmtId="5" fontId="40" fillId="0" borderId="209" xfId="0" applyNumberFormat="1" applyFont="1" applyBorder="1" applyAlignment="1" applyProtection="1">
      <alignment horizontal="center" vertical="center"/>
    </xf>
    <xf numFmtId="5" fontId="40" fillId="0" borderId="146" xfId="0" applyNumberFormat="1" applyFont="1" applyBorder="1" applyAlignment="1" applyProtection="1">
      <alignment horizontal="center" vertical="center"/>
    </xf>
    <xf numFmtId="5" fontId="40" fillId="0" borderId="152" xfId="0" applyNumberFormat="1" applyFont="1" applyBorder="1" applyAlignment="1" applyProtection="1">
      <alignment horizontal="center" vertical="center"/>
    </xf>
    <xf numFmtId="5" fontId="40" fillId="0" borderId="147" xfId="0" applyNumberFormat="1" applyFont="1" applyBorder="1" applyAlignment="1" applyProtection="1">
      <alignment horizontal="center" vertical="center"/>
    </xf>
    <xf numFmtId="5" fontId="40" fillId="0" borderId="151" xfId="0" applyNumberFormat="1" applyFont="1" applyBorder="1" applyAlignment="1" applyProtection="1">
      <alignment horizontal="center" vertical="center"/>
    </xf>
    <xf numFmtId="5" fontId="40" fillId="0" borderId="0" xfId="0" applyNumberFormat="1" applyFont="1" applyBorder="1" applyAlignment="1" applyProtection="1">
      <alignment horizontal="center" vertical="center"/>
    </xf>
    <xf numFmtId="5" fontId="40" fillId="0" borderId="188" xfId="0" applyNumberFormat="1" applyFont="1" applyBorder="1" applyAlignment="1" applyProtection="1">
      <alignment horizontal="center" vertical="center"/>
    </xf>
    <xf numFmtId="0" fontId="9" fillId="0" borderId="0" xfId="0" applyFont="1" applyBorder="1" applyAlignment="1" applyProtection="1">
      <alignment horizontal="center" vertical="center" shrinkToFit="1"/>
    </xf>
    <xf numFmtId="38" fontId="9" fillId="0" borderId="0" xfId="1" applyFont="1" applyBorder="1" applyAlignment="1" applyProtection="1">
      <alignment horizontal="center" vertical="center" shrinkToFit="1"/>
    </xf>
    <xf numFmtId="0" fontId="19" fillId="0" borderId="0" xfId="0" applyFont="1" applyBorder="1" applyAlignment="1" applyProtection="1">
      <alignment horizontal="center" vertical="center" shrinkToFit="1"/>
    </xf>
    <xf numFmtId="0" fontId="34" fillId="0" borderId="153" xfId="0" applyFont="1" applyBorder="1" applyAlignment="1" applyProtection="1">
      <alignment horizontal="center" vertical="center"/>
    </xf>
    <xf numFmtId="0" fontId="34" fillId="0" borderId="154" xfId="0" applyFont="1" applyBorder="1" applyAlignment="1" applyProtection="1">
      <alignment horizontal="center" vertical="center"/>
    </xf>
    <xf numFmtId="0" fontId="34" fillId="0" borderId="163" xfId="0" applyFont="1" applyBorder="1" applyAlignment="1" applyProtection="1">
      <alignment horizontal="center" vertical="center"/>
    </xf>
    <xf numFmtId="0" fontId="34" fillId="0" borderId="155" xfId="0" applyFont="1" applyBorder="1" applyAlignment="1" applyProtection="1">
      <alignment horizontal="center" vertical="center"/>
    </xf>
    <xf numFmtId="0" fontId="34" fillId="0" borderId="156" xfId="0" applyFont="1" applyBorder="1" applyAlignment="1" applyProtection="1">
      <alignment horizontal="center" vertical="center"/>
    </xf>
    <xf numFmtId="0" fontId="34" fillId="0" borderId="157" xfId="0" applyFont="1" applyBorder="1" applyAlignment="1" applyProtection="1">
      <alignment horizontal="center" vertical="center"/>
    </xf>
    <xf numFmtId="0" fontId="20" fillId="0" borderId="0" xfId="0" applyFont="1" applyBorder="1" applyAlignment="1" applyProtection="1">
      <alignment horizontal="center" vertical="center"/>
    </xf>
    <xf numFmtId="58" fontId="20" fillId="0" borderId="0" xfId="0" applyNumberFormat="1" applyFont="1" applyBorder="1" applyAlignment="1" applyProtection="1">
      <alignment horizontal="center" vertical="center"/>
    </xf>
    <xf numFmtId="9" fontId="17" fillId="0" borderId="0" xfId="1" applyNumberFormat="1" applyFont="1" applyBorder="1" applyAlignment="1" applyProtection="1">
      <alignment horizontal="center" vertical="center"/>
    </xf>
    <xf numFmtId="38" fontId="17" fillId="0" borderId="0" xfId="1" applyFont="1" applyBorder="1" applyAlignment="1" applyProtection="1">
      <alignment horizontal="center" vertical="center"/>
    </xf>
    <xf numFmtId="38" fontId="17" fillId="0" borderId="0" xfId="0" applyNumberFormat="1" applyFont="1" applyBorder="1" applyAlignment="1" applyProtection="1">
      <alignment horizontal="center" vertical="center"/>
    </xf>
    <xf numFmtId="0" fontId="17" fillId="0" borderId="0" xfId="0" applyFont="1" applyBorder="1" applyAlignment="1" applyProtection="1">
      <alignment horizontal="center" vertical="center"/>
    </xf>
    <xf numFmtId="184" fontId="17" fillId="0" borderId="0" xfId="0" applyNumberFormat="1" applyFont="1" applyBorder="1" applyAlignment="1" applyProtection="1">
      <alignment horizontal="center" vertical="center"/>
    </xf>
    <xf numFmtId="0" fontId="20" fillId="0" borderId="0" xfId="0" applyFont="1" applyBorder="1" applyAlignment="1" applyProtection="1">
      <alignment horizontal="center" vertical="center" shrinkToFit="1"/>
    </xf>
    <xf numFmtId="0" fontId="19" fillId="0" borderId="0" xfId="0" applyFont="1" applyBorder="1" applyAlignment="1" applyProtection="1">
      <alignment horizontal="center" vertical="center"/>
    </xf>
    <xf numFmtId="0" fontId="14" fillId="0" borderId="0" xfId="0" applyFont="1" applyAlignment="1" applyProtection="1">
      <alignment horizontal="center" vertical="center"/>
    </xf>
    <xf numFmtId="0" fontId="26" fillId="0" borderId="85" xfId="0" applyFont="1" applyBorder="1" applyAlignment="1" applyProtection="1">
      <alignment horizontal="center" vertical="center"/>
    </xf>
    <xf numFmtId="0" fontId="26" fillId="0" borderId="88" xfId="0" applyFont="1" applyBorder="1" applyAlignment="1" applyProtection="1">
      <alignment horizontal="center" vertical="center"/>
    </xf>
    <xf numFmtId="0" fontId="26" fillId="0" borderId="86" xfId="0" applyFont="1" applyBorder="1" applyAlignment="1" applyProtection="1">
      <alignment horizontal="center" vertical="center"/>
    </xf>
    <xf numFmtId="0" fontId="26" fillId="0" borderId="15" xfId="0" applyFont="1" applyBorder="1" applyAlignment="1" applyProtection="1">
      <alignment horizontal="center" vertical="center"/>
    </xf>
    <xf numFmtId="0" fontId="26" fillId="0" borderId="10" xfId="0" applyFont="1" applyBorder="1" applyAlignment="1" applyProtection="1">
      <alignment horizontal="center" vertical="center"/>
    </xf>
    <xf numFmtId="0" fontId="26" fillId="0" borderId="6" xfId="0" applyFont="1" applyBorder="1" applyAlignment="1" applyProtection="1">
      <alignment horizontal="center" vertical="center"/>
    </xf>
    <xf numFmtId="0" fontId="26" fillId="0" borderId="0" xfId="0" applyFont="1" applyFill="1" applyBorder="1" applyAlignment="1" applyProtection="1">
      <alignment horizontal="center" vertical="center" shrinkToFit="1"/>
    </xf>
    <xf numFmtId="0" fontId="38" fillId="3" borderId="0" xfId="0" applyFont="1" applyFill="1" applyBorder="1" applyAlignment="1" applyProtection="1">
      <alignment horizontal="right" vertical="center" shrinkToFit="1"/>
    </xf>
    <xf numFmtId="0" fontId="26" fillId="3" borderId="0" xfId="0" applyFont="1" applyFill="1" applyBorder="1" applyAlignment="1" applyProtection="1">
      <alignment horizontal="left" vertical="center" indent="1" shrinkToFit="1"/>
    </xf>
    <xf numFmtId="0" fontId="26" fillId="3" borderId="0" xfId="0" applyFont="1" applyFill="1" applyAlignment="1" applyProtection="1">
      <alignment horizontal="left" vertical="center" indent="1" shrinkToFit="1"/>
    </xf>
    <xf numFmtId="0" fontId="38" fillId="3" borderId="87" xfId="0" applyFont="1" applyFill="1" applyBorder="1" applyAlignment="1" applyProtection="1">
      <alignment horizontal="right" vertical="center" shrinkToFit="1"/>
    </xf>
    <xf numFmtId="38" fontId="26" fillId="3" borderId="0" xfId="1" applyFont="1" applyFill="1" applyBorder="1" applyAlignment="1" applyProtection="1">
      <alignment horizontal="left" vertical="center" indent="1" shrinkToFit="1"/>
    </xf>
    <xf numFmtId="0" fontId="26" fillId="3" borderId="0" xfId="0" applyFont="1" applyFill="1" applyBorder="1" applyAlignment="1" applyProtection="1">
      <alignment horizontal="left" vertical="center" shrinkToFit="1"/>
    </xf>
    <xf numFmtId="0" fontId="38" fillId="0" borderId="0" xfId="0" applyFont="1" applyFill="1" applyBorder="1" applyAlignment="1" applyProtection="1">
      <alignment horizontal="right" vertical="center" shrinkToFit="1"/>
    </xf>
    <xf numFmtId="0" fontId="26" fillId="3" borderId="0" xfId="0" applyFont="1" applyFill="1" applyBorder="1" applyAlignment="1" applyProtection="1">
      <alignment horizontal="center" vertical="center"/>
    </xf>
    <xf numFmtId="0" fontId="26" fillId="3" borderId="0" xfId="0" applyFont="1" applyFill="1" applyBorder="1" applyAlignment="1" applyProtection="1">
      <alignment horizontal="right" vertical="center" shrinkToFit="1"/>
    </xf>
    <xf numFmtId="0" fontId="34" fillId="0" borderId="192" xfId="0" applyFont="1" applyBorder="1" applyAlignment="1" applyProtection="1">
      <alignment horizontal="center" vertical="center" justifyLastLine="1"/>
    </xf>
    <xf numFmtId="0" fontId="34" fillId="0" borderId="193" xfId="0" applyFont="1" applyBorder="1" applyAlignment="1" applyProtection="1">
      <alignment horizontal="center" vertical="center" justifyLastLine="1"/>
    </xf>
    <xf numFmtId="0" fontId="34" fillId="0" borderId="194" xfId="0" applyFont="1" applyBorder="1" applyAlignment="1" applyProtection="1">
      <alignment horizontal="center" vertical="center" justifyLastLine="1"/>
    </xf>
    <xf numFmtId="0" fontId="34" fillId="0" borderId="195" xfId="0" applyFont="1" applyBorder="1" applyAlignment="1" applyProtection="1">
      <alignment horizontal="center" vertical="center" justifyLastLine="1"/>
    </xf>
    <xf numFmtId="0" fontId="43" fillId="0" borderId="196" xfId="0" applyFont="1" applyBorder="1" applyAlignment="1" applyProtection="1">
      <alignment horizontal="center" vertical="center" wrapText="1"/>
    </xf>
    <xf numFmtId="0" fontId="43" fillId="0" borderId="197" xfId="0" applyFont="1" applyBorder="1" applyAlignment="1" applyProtection="1">
      <alignment horizontal="center" vertical="center" wrapText="1"/>
    </xf>
    <xf numFmtId="0" fontId="43" fillId="0" borderId="216" xfId="0" applyFont="1" applyBorder="1" applyAlignment="1" applyProtection="1">
      <alignment horizontal="center" vertical="center" wrapText="1"/>
    </xf>
    <xf numFmtId="0" fontId="43" fillId="0" borderId="217" xfId="0" applyFont="1" applyBorder="1" applyAlignment="1" applyProtection="1">
      <alignment horizontal="center" vertical="center" wrapText="1"/>
    </xf>
    <xf numFmtId="0" fontId="43" fillId="0" borderId="230" xfId="0" applyFont="1" applyBorder="1" applyAlignment="1" applyProtection="1">
      <alignment horizontal="center" vertical="center" wrapText="1"/>
    </xf>
    <xf numFmtId="0" fontId="43" fillId="0" borderId="231" xfId="0" applyFont="1" applyBorder="1" applyAlignment="1" applyProtection="1">
      <alignment horizontal="center" vertical="center" wrapText="1"/>
    </xf>
    <xf numFmtId="0" fontId="43" fillId="0" borderId="232" xfId="0" applyFont="1" applyBorder="1" applyAlignment="1" applyProtection="1">
      <alignment horizontal="center" vertical="center" wrapText="1"/>
    </xf>
    <xf numFmtId="0" fontId="43" fillId="0" borderId="199" xfId="0" applyFont="1" applyBorder="1" applyAlignment="1" applyProtection="1">
      <alignment horizontal="center" vertical="center" wrapText="1"/>
    </xf>
    <xf numFmtId="183" fontId="26" fillId="0" borderId="70" xfId="0" applyNumberFormat="1" applyFont="1" applyFill="1" applyBorder="1" applyAlignment="1" applyProtection="1">
      <alignment horizontal="center" vertical="center" shrinkToFit="1"/>
    </xf>
    <xf numFmtId="183" fontId="26" fillId="0" borderId="71" xfId="0" applyNumberFormat="1" applyFont="1" applyFill="1" applyBorder="1" applyAlignment="1" applyProtection="1">
      <alignment horizontal="center" vertical="center" shrinkToFit="1"/>
    </xf>
    <xf numFmtId="0" fontId="37" fillId="3" borderId="0" xfId="0" applyFont="1" applyFill="1" applyBorder="1" applyAlignment="1" applyProtection="1">
      <alignment horizontal="right" vertical="center" shrinkToFit="1"/>
    </xf>
    <xf numFmtId="0" fontId="43" fillId="0" borderId="233" xfId="0" applyFont="1" applyBorder="1" applyAlignment="1" applyProtection="1">
      <alignment horizontal="center" vertical="center" wrapText="1"/>
    </xf>
    <xf numFmtId="0" fontId="43" fillId="0" borderId="198" xfId="0" applyFont="1" applyBorder="1" applyAlignment="1" applyProtection="1">
      <alignment horizontal="center" vertical="center" wrapText="1"/>
    </xf>
    <xf numFmtId="0" fontId="43" fillId="0" borderId="234" xfId="0" applyFont="1" applyBorder="1" applyAlignment="1" applyProtection="1">
      <alignment horizontal="center" vertical="center" wrapText="1"/>
    </xf>
    <xf numFmtId="0" fontId="29" fillId="4" borderId="33" xfId="0" applyFont="1" applyFill="1" applyBorder="1" applyAlignment="1" applyProtection="1">
      <alignment horizontal="center" vertical="center" justifyLastLine="1" shrinkToFit="1"/>
    </xf>
    <xf numFmtId="0" fontId="29" fillId="4" borderId="219" xfId="0" applyFont="1" applyFill="1" applyBorder="1" applyAlignment="1" applyProtection="1">
      <alignment horizontal="center" vertical="center" justifyLastLine="1" shrinkToFit="1"/>
    </xf>
    <xf numFmtId="0" fontId="29" fillId="4" borderId="31" xfId="0" applyFont="1" applyFill="1" applyBorder="1" applyAlignment="1" applyProtection="1">
      <alignment horizontal="center" vertical="center" justifyLastLine="1" shrinkToFit="1"/>
    </xf>
    <xf numFmtId="0" fontId="29" fillId="4" borderId="21" xfId="0" applyFont="1" applyFill="1" applyBorder="1" applyAlignment="1" applyProtection="1">
      <alignment horizontal="center" vertical="center" justifyLastLine="1" shrinkToFit="1"/>
    </xf>
    <xf numFmtId="0" fontId="29" fillId="4" borderId="0" xfId="0" applyFont="1" applyFill="1" applyBorder="1" applyAlignment="1" applyProtection="1">
      <alignment horizontal="center" vertical="center" justifyLastLine="1" shrinkToFit="1"/>
    </xf>
    <xf numFmtId="0" fontId="29" fillId="4" borderId="22" xfId="0" applyFont="1" applyFill="1" applyBorder="1" applyAlignment="1" applyProtection="1">
      <alignment horizontal="center" vertical="center" justifyLastLine="1" shrinkToFit="1"/>
    </xf>
    <xf numFmtId="0" fontId="29" fillId="4" borderId="26" xfId="0" applyFont="1" applyFill="1" applyBorder="1" applyAlignment="1" applyProtection="1">
      <alignment horizontal="center" vertical="center" justifyLastLine="1" shrinkToFit="1"/>
    </xf>
    <xf numFmtId="0" fontId="29" fillId="4" borderId="220" xfId="0" applyFont="1" applyFill="1" applyBorder="1" applyAlignment="1" applyProtection="1">
      <alignment horizontal="center" vertical="center" justifyLastLine="1" shrinkToFit="1"/>
    </xf>
    <xf numFmtId="0" fontId="29" fillId="4" borderId="27" xfId="0" applyFont="1" applyFill="1" applyBorder="1" applyAlignment="1" applyProtection="1">
      <alignment horizontal="center" vertical="center" justifyLastLine="1" shrinkToFit="1"/>
    </xf>
    <xf numFmtId="5" fontId="32" fillId="0" borderId="33" xfId="0" applyNumberFormat="1" applyFont="1" applyFill="1" applyBorder="1" applyAlignment="1" applyProtection="1">
      <alignment horizontal="center" vertical="center" shrinkToFit="1"/>
    </xf>
    <xf numFmtId="5" fontId="32" fillId="0" borderId="219" xfId="0" applyNumberFormat="1" applyFont="1" applyFill="1" applyBorder="1" applyAlignment="1" applyProtection="1">
      <alignment horizontal="center" vertical="center" shrinkToFit="1"/>
    </xf>
    <xf numFmtId="5" fontId="32" fillId="0" borderId="31" xfId="0" applyNumberFormat="1" applyFont="1" applyFill="1" applyBorder="1" applyAlignment="1" applyProtection="1">
      <alignment horizontal="center" vertical="center" shrinkToFit="1"/>
    </xf>
    <xf numFmtId="5" fontId="32" fillId="0" borderId="21" xfId="0" applyNumberFormat="1" applyFont="1" applyFill="1" applyBorder="1" applyAlignment="1" applyProtection="1">
      <alignment horizontal="center" vertical="center" shrinkToFit="1"/>
    </xf>
    <xf numFmtId="5" fontId="32" fillId="0" borderId="0" xfId="0" applyNumberFormat="1" applyFont="1" applyFill="1" applyBorder="1" applyAlignment="1" applyProtection="1">
      <alignment horizontal="center" vertical="center" shrinkToFit="1"/>
    </xf>
    <xf numFmtId="5" fontId="32" fillId="0" borderId="22" xfId="0" applyNumberFormat="1" applyFont="1" applyFill="1" applyBorder="1" applyAlignment="1" applyProtection="1">
      <alignment horizontal="center" vertical="center" shrinkToFit="1"/>
    </xf>
    <xf numFmtId="5" fontId="32" fillId="0" borderId="26" xfId="0" applyNumberFormat="1" applyFont="1" applyFill="1" applyBorder="1" applyAlignment="1" applyProtection="1">
      <alignment horizontal="center" vertical="center" shrinkToFit="1"/>
    </xf>
    <xf numFmtId="5" fontId="32" fillId="0" borderId="220" xfId="0" applyNumberFormat="1" applyFont="1" applyFill="1" applyBorder="1" applyAlignment="1" applyProtection="1">
      <alignment horizontal="center" vertical="center" shrinkToFit="1"/>
    </xf>
    <xf numFmtId="5" fontId="32" fillId="0" borderId="27" xfId="0" applyNumberFormat="1" applyFont="1" applyFill="1" applyBorder="1" applyAlignment="1" applyProtection="1">
      <alignment horizontal="center" vertical="center" shrinkToFit="1"/>
    </xf>
    <xf numFmtId="0" fontId="33" fillId="0" borderId="200" xfId="0" applyFont="1" applyFill="1" applyBorder="1" applyAlignment="1" applyProtection="1">
      <alignment horizontal="center" vertical="center" justifyLastLine="1" shrinkToFit="1"/>
    </xf>
    <xf numFmtId="0" fontId="33" fillId="0" borderId="201" xfId="0" applyFont="1" applyFill="1" applyBorder="1" applyAlignment="1" applyProtection="1">
      <alignment horizontal="center" vertical="center" justifyLastLine="1" shrinkToFit="1"/>
    </xf>
    <xf numFmtId="0" fontId="33" fillId="0" borderId="202" xfId="0" applyFont="1" applyFill="1" applyBorder="1" applyAlignment="1" applyProtection="1">
      <alignment horizontal="center" vertical="center" justifyLastLine="1" shrinkToFit="1"/>
    </xf>
    <xf numFmtId="5" fontId="32" fillId="0" borderId="200" xfId="0" applyNumberFormat="1" applyFont="1" applyFill="1" applyBorder="1" applyAlignment="1" applyProtection="1">
      <alignment horizontal="center" vertical="center" shrinkToFit="1"/>
    </xf>
    <xf numFmtId="5" fontId="32" fillId="0" borderId="201" xfId="0" applyNumberFormat="1" applyFont="1" applyFill="1" applyBorder="1" applyAlignment="1" applyProtection="1">
      <alignment horizontal="center" vertical="center" shrinkToFit="1"/>
    </xf>
    <xf numFmtId="5" fontId="32" fillId="0" borderId="202" xfId="0" applyNumberFormat="1" applyFont="1" applyFill="1" applyBorder="1" applyAlignment="1" applyProtection="1">
      <alignment horizontal="center" vertical="center" shrinkToFit="1"/>
    </xf>
    <xf numFmtId="0" fontId="37" fillId="0" borderId="66" xfId="0" applyFont="1" applyBorder="1" applyAlignment="1" applyProtection="1">
      <alignment horizontal="center" vertical="center"/>
    </xf>
    <xf numFmtId="0" fontId="37" fillId="0" borderId="67" xfId="0" applyFont="1" applyBorder="1" applyAlignment="1" applyProtection="1">
      <alignment horizontal="center" vertical="center"/>
    </xf>
    <xf numFmtId="0" fontId="37" fillId="0" borderId="68" xfId="0" applyFont="1" applyBorder="1" applyAlignment="1" applyProtection="1">
      <alignment horizontal="center" vertical="center"/>
    </xf>
    <xf numFmtId="5" fontId="40" fillId="0" borderId="62" xfId="0" applyNumberFormat="1" applyFont="1" applyBorder="1" applyAlignment="1" applyProtection="1">
      <alignment horizontal="center" vertical="center"/>
    </xf>
    <xf numFmtId="5" fontId="40" fillId="0" borderId="144" xfId="0" applyNumberFormat="1" applyFont="1" applyBorder="1" applyAlignment="1" applyProtection="1">
      <alignment horizontal="center" vertical="center"/>
    </xf>
    <xf numFmtId="5" fontId="40" fillId="0" borderId="63" xfId="0" applyNumberFormat="1" applyFont="1" applyBorder="1" applyAlignment="1" applyProtection="1">
      <alignment horizontal="center" vertical="center"/>
    </xf>
    <xf numFmtId="5" fontId="40" fillId="0" borderId="189" xfId="0" applyNumberFormat="1" applyFont="1" applyBorder="1" applyAlignment="1" applyProtection="1">
      <alignment horizontal="center" vertical="center"/>
    </xf>
    <xf numFmtId="0" fontId="34" fillId="0" borderId="184" xfId="0" applyFont="1" applyBorder="1" applyAlignment="1" applyProtection="1">
      <alignment horizontal="center" vertical="center" justifyLastLine="1"/>
    </xf>
    <xf numFmtId="0" fontId="34" fillId="0" borderId="183" xfId="0" applyFont="1" applyBorder="1" applyAlignment="1" applyProtection="1">
      <alignment horizontal="center" vertical="center" justifyLastLine="1"/>
    </xf>
    <xf numFmtId="0" fontId="34" fillId="0" borderId="190" xfId="0" applyFont="1" applyBorder="1" applyAlignment="1" applyProtection="1">
      <alignment horizontal="center" vertical="center" justifyLastLine="1"/>
    </xf>
    <xf numFmtId="0" fontId="34" fillId="0" borderId="185" xfId="0" applyFont="1" applyBorder="1" applyAlignment="1" applyProtection="1">
      <alignment horizontal="center" vertical="center" justifyLastLine="1"/>
    </xf>
    <xf numFmtId="0" fontId="34" fillId="0" borderId="186" xfId="0" applyFont="1" applyBorder="1" applyAlignment="1" applyProtection="1">
      <alignment horizontal="center" vertical="center" justifyLastLine="1"/>
    </xf>
    <xf numFmtId="0" fontId="34" fillId="0" borderId="191" xfId="0" applyFont="1" applyBorder="1" applyAlignment="1" applyProtection="1">
      <alignment horizontal="center" vertical="center" justifyLastLine="1"/>
    </xf>
    <xf numFmtId="6" fontId="40" fillId="0" borderId="210" xfId="1" applyNumberFormat="1" applyFont="1" applyBorder="1" applyAlignment="1" applyProtection="1">
      <alignment horizontal="center" vertical="center" shrinkToFit="1"/>
    </xf>
    <xf numFmtId="6" fontId="40" fillId="0" borderId="211" xfId="1" applyNumberFormat="1" applyFont="1" applyBorder="1" applyAlignment="1" applyProtection="1">
      <alignment horizontal="center" vertical="center" shrinkToFit="1"/>
    </xf>
    <xf numFmtId="6" fontId="40" fillId="0" borderId="212" xfId="1" applyNumberFormat="1" applyFont="1" applyBorder="1" applyAlignment="1" applyProtection="1">
      <alignment horizontal="center" vertical="center" shrinkToFit="1"/>
    </xf>
    <xf numFmtId="6" fontId="40" fillId="0" borderId="213" xfId="1" applyNumberFormat="1" applyFont="1" applyBorder="1" applyAlignment="1" applyProtection="1">
      <alignment horizontal="center" vertical="center" shrinkToFit="1"/>
    </xf>
    <xf numFmtId="6" fontId="40" fillId="0" borderId="214" xfId="1" applyNumberFormat="1" applyFont="1" applyBorder="1" applyAlignment="1" applyProtection="1">
      <alignment horizontal="center" vertical="center" shrinkToFit="1"/>
    </xf>
    <xf numFmtId="6" fontId="40" fillId="0" borderId="215" xfId="1" applyNumberFormat="1" applyFont="1" applyBorder="1" applyAlignment="1" applyProtection="1">
      <alignment horizontal="center" vertical="center" shrinkToFit="1"/>
    </xf>
    <xf numFmtId="6" fontId="40" fillId="0" borderId="187" xfId="1" applyNumberFormat="1" applyFont="1" applyBorder="1" applyAlignment="1" applyProtection="1">
      <alignment horizontal="center" vertical="center" shrinkToFit="1"/>
    </xf>
    <xf numFmtId="6" fontId="40" fillId="0" borderId="0" xfId="1" applyNumberFormat="1" applyFont="1" applyBorder="1" applyAlignment="1" applyProtection="1">
      <alignment horizontal="center" vertical="center" shrinkToFit="1"/>
    </xf>
    <xf numFmtId="6" fontId="41" fillId="0" borderId="203" xfId="1" applyNumberFormat="1" applyFont="1" applyBorder="1" applyAlignment="1" applyProtection="1">
      <alignment horizontal="center" vertical="center" shrinkToFit="1"/>
    </xf>
    <xf numFmtId="6" fontId="41" fillId="0" borderId="204" xfId="1" applyNumberFormat="1" applyFont="1" applyBorder="1" applyAlignment="1" applyProtection="1">
      <alignment horizontal="center" vertical="center" shrinkToFit="1"/>
    </xf>
    <xf numFmtId="6" fontId="41" fillId="0" borderId="205" xfId="1" applyNumberFormat="1" applyFont="1" applyBorder="1" applyAlignment="1" applyProtection="1">
      <alignment horizontal="center" vertical="center" shrinkToFit="1"/>
    </xf>
    <xf numFmtId="6" fontId="41" fillId="0" borderId="206" xfId="1" applyNumberFormat="1" applyFont="1" applyBorder="1" applyAlignment="1" applyProtection="1">
      <alignment horizontal="center" vertical="center" shrinkToFit="1"/>
    </xf>
    <xf numFmtId="6" fontId="41" fillId="0" borderId="207" xfId="1" applyNumberFormat="1" applyFont="1" applyBorder="1" applyAlignment="1" applyProtection="1">
      <alignment horizontal="center" vertical="center" shrinkToFit="1"/>
    </xf>
    <xf numFmtId="6" fontId="41" fillId="0" borderId="208" xfId="1" applyNumberFormat="1" applyFont="1" applyBorder="1" applyAlignment="1" applyProtection="1">
      <alignment horizontal="center" vertical="center" shrinkToFit="1"/>
    </xf>
    <xf numFmtId="0" fontId="9" fillId="2" borderId="168" xfId="1" applyNumberFormat="1" applyFont="1" applyFill="1" applyBorder="1" applyAlignment="1" applyProtection="1">
      <alignment horizontal="center" vertical="center" wrapText="1"/>
      <protection locked="0"/>
    </xf>
    <xf numFmtId="0" fontId="9" fillId="2" borderId="165" xfId="1" applyNumberFormat="1" applyFont="1" applyFill="1" applyBorder="1" applyAlignment="1" applyProtection="1">
      <alignment horizontal="center" vertical="center" wrapText="1"/>
      <protection locked="0"/>
    </xf>
    <xf numFmtId="0" fontId="9" fillId="2" borderId="169" xfId="1" applyNumberFormat="1" applyFont="1" applyFill="1" applyBorder="1" applyAlignment="1" applyProtection="1">
      <alignment horizontal="center" vertical="center" wrapText="1"/>
      <protection locked="0"/>
    </xf>
    <xf numFmtId="0" fontId="9" fillId="2" borderId="166" xfId="1" applyNumberFormat="1" applyFont="1" applyFill="1" applyBorder="1" applyAlignment="1" applyProtection="1">
      <alignment horizontal="center" vertical="center" wrapText="1"/>
      <protection locked="0"/>
    </xf>
    <xf numFmtId="0" fontId="9" fillId="2" borderId="170" xfId="1" applyNumberFormat="1" applyFont="1" applyFill="1" applyBorder="1" applyAlignment="1" applyProtection="1">
      <alignment horizontal="center" vertical="center" wrapText="1"/>
      <protection locked="0"/>
    </xf>
    <xf numFmtId="0" fontId="9" fillId="2" borderId="171" xfId="1" applyNumberFormat="1" applyFont="1" applyFill="1" applyBorder="1" applyAlignment="1" applyProtection="1">
      <alignment horizontal="center" vertical="center" wrapText="1"/>
      <protection locked="0"/>
    </xf>
    <xf numFmtId="0" fontId="9" fillId="2" borderId="167" xfId="1" applyNumberFormat="1" applyFont="1" applyFill="1" applyBorder="1" applyAlignment="1" applyProtection="1">
      <alignment horizontal="center" vertical="center" wrapText="1"/>
      <protection locked="0"/>
    </xf>
    <xf numFmtId="0" fontId="34" fillId="0" borderId="142" xfId="0" applyFont="1" applyBorder="1" applyAlignment="1" applyProtection="1">
      <alignment horizontal="center" vertical="center"/>
    </xf>
    <xf numFmtId="0" fontId="34" fillId="0" borderId="158" xfId="0" applyFont="1" applyBorder="1" applyAlignment="1" applyProtection="1">
      <alignment horizontal="center" vertical="center"/>
    </xf>
    <xf numFmtId="0" fontId="34" fillId="0" borderId="143" xfId="0" applyFont="1" applyBorder="1" applyAlignment="1" applyProtection="1">
      <alignment horizontal="center" vertical="center"/>
    </xf>
    <xf numFmtId="0" fontId="34" fillId="0" borderId="159" xfId="0" applyFont="1" applyBorder="1" applyAlignment="1" applyProtection="1">
      <alignment horizontal="center" vertical="center"/>
    </xf>
    <xf numFmtId="0" fontId="26" fillId="0" borderId="148" xfId="0" applyFont="1" applyBorder="1" applyAlignment="1" applyProtection="1">
      <alignment horizontal="left" vertical="center" wrapText="1"/>
    </xf>
    <xf numFmtId="0" fontId="26" fillId="0" borderId="136" xfId="0" applyFont="1" applyBorder="1" applyAlignment="1" applyProtection="1">
      <alignment horizontal="left" vertical="center" wrapText="1"/>
    </xf>
    <xf numFmtId="0" fontId="26" fillId="0" borderId="160" xfId="0" applyFont="1" applyBorder="1" applyAlignment="1" applyProtection="1">
      <alignment horizontal="left" vertical="center" wrapText="1"/>
    </xf>
    <xf numFmtId="0" fontId="9" fillId="0" borderId="243" xfId="0" applyFont="1" applyBorder="1" applyAlignment="1" applyProtection="1">
      <alignment horizontal="left" vertical="top" wrapText="1"/>
    </xf>
    <xf numFmtId="0" fontId="9" fillId="0" borderId="244" xfId="0" applyFont="1" applyBorder="1" applyAlignment="1" applyProtection="1">
      <alignment horizontal="left" vertical="top" wrapText="1"/>
    </xf>
    <xf numFmtId="0" fontId="9" fillId="0" borderId="245" xfId="0" applyFont="1" applyBorder="1" applyAlignment="1" applyProtection="1">
      <alignment horizontal="left" vertical="top" wrapText="1"/>
    </xf>
    <xf numFmtId="0" fontId="9" fillId="0" borderId="246" xfId="0" applyFont="1" applyBorder="1" applyAlignment="1" applyProtection="1">
      <alignment horizontal="left" vertical="top" wrapText="1"/>
    </xf>
    <xf numFmtId="0" fontId="9" fillId="0" borderId="0" xfId="0" applyFont="1" applyBorder="1" applyAlignment="1" applyProtection="1">
      <alignment horizontal="left" vertical="top" wrapText="1"/>
    </xf>
    <xf numFmtId="0" fontId="9" fillId="0" borderId="247" xfId="0" applyFont="1" applyBorder="1" applyAlignment="1" applyProtection="1">
      <alignment horizontal="left" vertical="top" wrapText="1"/>
    </xf>
    <xf numFmtId="0" fontId="9" fillId="0" borderId="248" xfId="0" applyFont="1" applyBorder="1" applyAlignment="1" applyProtection="1">
      <alignment horizontal="left" vertical="top" wrapText="1"/>
    </xf>
    <xf numFmtId="0" fontId="9" fillId="0" borderId="249" xfId="0" applyFont="1" applyBorder="1" applyAlignment="1" applyProtection="1">
      <alignment horizontal="left" vertical="top" wrapText="1"/>
    </xf>
    <xf numFmtId="0" fontId="9" fillId="0" borderId="250" xfId="0" applyFont="1" applyBorder="1" applyAlignment="1" applyProtection="1">
      <alignment horizontal="left" vertical="top" wrapText="1"/>
    </xf>
    <xf numFmtId="0" fontId="43" fillId="0" borderId="0" xfId="0" applyFont="1" applyAlignment="1" applyProtection="1">
      <alignment horizontal="left" vertical="center" shrinkToFit="1"/>
    </xf>
    <xf numFmtId="0" fontId="8" fillId="0" borderId="0" xfId="0" applyFont="1" applyAlignment="1" applyProtection="1">
      <alignment horizontal="distributed" vertical="center"/>
    </xf>
    <xf numFmtId="0" fontId="9" fillId="2" borderId="33" xfId="0" applyFont="1" applyFill="1" applyBorder="1" applyAlignment="1" applyProtection="1">
      <alignment horizontal="left" vertical="top" wrapText="1"/>
      <protection locked="0"/>
    </xf>
    <xf numFmtId="0" fontId="9" fillId="2" borderId="219" xfId="0" applyFont="1" applyFill="1" applyBorder="1" applyAlignment="1" applyProtection="1">
      <alignment horizontal="left" vertical="top" wrapText="1"/>
      <protection locked="0"/>
    </xf>
    <xf numFmtId="0" fontId="9" fillId="2" borderId="31" xfId="0" applyFont="1" applyFill="1" applyBorder="1" applyAlignment="1" applyProtection="1">
      <alignment horizontal="left" vertical="top" wrapText="1"/>
      <protection locked="0"/>
    </xf>
    <xf numFmtId="0" fontId="9" fillId="2" borderId="21" xfId="0" applyFont="1" applyFill="1" applyBorder="1" applyAlignment="1" applyProtection="1">
      <alignment horizontal="left" vertical="top" wrapText="1"/>
      <protection locked="0"/>
    </xf>
    <xf numFmtId="0" fontId="9" fillId="2" borderId="0" xfId="0" applyFont="1" applyFill="1" applyBorder="1" applyAlignment="1" applyProtection="1">
      <alignment horizontal="left" vertical="top" wrapText="1"/>
      <protection locked="0"/>
    </xf>
    <xf numFmtId="0" fontId="9" fillId="2" borderId="22" xfId="0" applyFont="1" applyFill="1" applyBorder="1" applyAlignment="1" applyProtection="1">
      <alignment horizontal="left" vertical="top" wrapText="1"/>
      <protection locked="0"/>
    </xf>
    <xf numFmtId="0" fontId="9" fillId="2" borderId="26" xfId="0" applyFont="1" applyFill="1" applyBorder="1" applyAlignment="1" applyProtection="1">
      <alignment horizontal="left" vertical="top" wrapText="1"/>
      <protection locked="0"/>
    </xf>
    <xf numFmtId="0" fontId="9" fillId="2" borderId="220" xfId="0" applyFont="1" applyFill="1" applyBorder="1" applyAlignment="1" applyProtection="1">
      <alignment horizontal="left" vertical="top" wrapText="1"/>
      <protection locked="0"/>
    </xf>
    <xf numFmtId="0" fontId="9" fillId="2" borderId="27" xfId="0" applyFont="1" applyFill="1" applyBorder="1" applyAlignment="1" applyProtection="1">
      <alignment horizontal="left" vertical="top" wrapText="1"/>
      <protection locked="0"/>
    </xf>
    <xf numFmtId="0" fontId="43" fillId="0" borderId="0" xfId="0" applyFont="1" applyAlignment="1" applyProtection="1">
      <alignment horizontal="left" vertical="center"/>
    </xf>
    <xf numFmtId="0" fontId="9" fillId="0" borderId="0" xfId="0" applyFont="1" applyAlignment="1" applyProtection="1">
      <alignment horizontal="left" vertical="center"/>
    </xf>
    <xf numFmtId="0" fontId="19" fillId="0" borderId="66" xfId="0" applyFont="1" applyBorder="1" applyAlignment="1" applyProtection="1">
      <alignment horizontal="center" vertical="center"/>
    </xf>
    <xf numFmtId="0" fontId="19" fillId="0" borderId="68" xfId="0" applyFont="1" applyBorder="1" applyAlignment="1" applyProtection="1">
      <alignment horizontal="center" vertical="center"/>
    </xf>
    <xf numFmtId="0" fontId="27" fillId="0" borderId="238" xfId="0" applyFont="1" applyBorder="1" applyAlignment="1" applyProtection="1">
      <alignment horizontal="left" vertical="center" shrinkToFit="1"/>
    </xf>
    <xf numFmtId="0" fontId="27" fillId="0" borderId="69" xfId="0" applyFont="1" applyBorder="1" applyAlignment="1" applyProtection="1">
      <alignment horizontal="left" vertical="center" shrinkToFit="1"/>
    </xf>
    <xf numFmtId="0" fontId="27" fillId="0" borderId="61" xfId="0" applyFont="1" applyBorder="1" applyAlignment="1" applyProtection="1">
      <alignment horizontal="left" vertical="center" shrinkToFit="1"/>
    </xf>
    <xf numFmtId="0" fontId="15" fillId="0" borderId="0" xfId="0" applyFont="1" applyAlignment="1" applyProtection="1">
      <alignment horizontal="left" vertical="center" shrinkToFit="1"/>
    </xf>
    <xf numFmtId="5" fontId="40" fillId="0" borderId="33" xfId="0" applyNumberFormat="1" applyFont="1" applyBorder="1" applyAlignment="1" applyProtection="1">
      <alignment horizontal="center" vertical="center" shrinkToFit="1"/>
    </xf>
    <xf numFmtId="5" fontId="40" fillId="0" borderId="219" xfId="0" applyNumberFormat="1" applyFont="1" applyBorder="1" applyAlignment="1" applyProtection="1">
      <alignment horizontal="center" vertical="center" shrinkToFit="1"/>
    </xf>
    <xf numFmtId="5" fontId="40" fillId="0" borderId="31" xfId="0" applyNumberFormat="1" applyFont="1" applyBorder="1" applyAlignment="1" applyProtection="1">
      <alignment horizontal="center" vertical="center" shrinkToFit="1"/>
    </xf>
    <xf numFmtId="5" fontId="40" fillId="0" borderId="21" xfId="0" applyNumberFormat="1" applyFont="1" applyBorder="1" applyAlignment="1" applyProtection="1">
      <alignment horizontal="center" vertical="center" shrinkToFit="1"/>
    </xf>
    <xf numFmtId="5" fontId="40" fillId="0" borderId="0" xfId="0" applyNumberFormat="1" applyFont="1" applyBorder="1" applyAlignment="1" applyProtection="1">
      <alignment horizontal="center" vertical="center" shrinkToFit="1"/>
    </xf>
    <xf numFmtId="5" fontId="40" fillId="0" borderId="22" xfId="0" applyNumberFormat="1" applyFont="1" applyBorder="1" applyAlignment="1" applyProtection="1">
      <alignment horizontal="center" vertical="center" shrinkToFit="1"/>
    </xf>
    <xf numFmtId="5" fontId="40" fillId="0" borderId="26" xfId="0" applyNumberFormat="1" applyFont="1" applyBorder="1" applyAlignment="1" applyProtection="1">
      <alignment horizontal="center" vertical="center" shrinkToFit="1"/>
    </xf>
    <xf numFmtId="5" fontId="40" fillId="0" borderId="220" xfId="0" applyNumberFormat="1" applyFont="1" applyBorder="1" applyAlignment="1" applyProtection="1">
      <alignment horizontal="center" vertical="center" shrinkToFit="1"/>
    </xf>
    <xf numFmtId="5" fontId="40" fillId="0" borderId="27" xfId="0" applyNumberFormat="1" applyFont="1" applyBorder="1" applyAlignment="1" applyProtection="1">
      <alignment horizontal="center" vertical="center" shrinkToFit="1"/>
    </xf>
    <xf numFmtId="5" fontId="32" fillId="0" borderId="34" xfId="0" applyNumberFormat="1" applyFont="1" applyBorder="1" applyAlignment="1" applyProtection="1">
      <alignment horizontal="center" vertical="center" shrinkToFit="1"/>
    </xf>
    <xf numFmtId="5" fontId="32" fillId="0" borderId="35" xfId="0" applyNumberFormat="1" applyFont="1" applyBorder="1" applyAlignment="1" applyProtection="1">
      <alignment horizontal="center" vertical="center" shrinkToFit="1"/>
    </xf>
    <xf numFmtId="5" fontId="32" fillId="0" borderId="36" xfId="0" applyNumberFormat="1" applyFont="1" applyBorder="1" applyAlignment="1" applyProtection="1">
      <alignment horizontal="center" vertical="center" shrinkToFit="1"/>
    </xf>
    <xf numFmtId="5" fontId="32" fillId="0" borderId="37" xfId="0" applyNumberFormat="1" applyFont="1" applyBorder="1" applyAlignment="1" applyProtection="1">
      <alignment horizontal="center" vertical="center" shrinkToFit="1"/>
    </xf>
    <xf numFmtId="5" fontId="32" fillId="0" borderId="0" xfId="0" applyNumberFormat="1" applyFont="1" applyBorder="1" applyAlignment="1" applyProtection="1">
      <alignment horizontal="center" vertical="center" shrinkToFit="1"/>
    </xf>
    <xf numFmtId="5" fontId="32" fillId="0" borderId="38" xfId="0" applyNumberFormat="1" applyFont="1" applyBorder="1" applyAlignment="1" applyProtection="1">
      <alignment horizontal="center" vertical="center" shrinkToFit="1"/>
    </xf>
    <xf numFmtId="5" fontId="32" fillId="0" borderId="39" xfId="0" applyNumberFormat="1" applyFont="1" applyBorder="1" applyAlignment="1" applyProtection="1">
      <alignment horizontal="center" vertical="center" shrinkToFit="1"/>
    </xf>
    <xf numFmtId="5" fontId="32" fillId="0" borderId="40" xfId="0" applyNumberFormat="1" applyFont="1" applyBorder="1" applyAlignment="1" applyProtection="1">
      <alignment horizontal="center" vertical="center" shrinkToFit="1"/>
    </xf>
    <xf numFmtId="5" fontId="32" fillId="0" borderId="41" xfId="0" applyNumberFormat="1" applyFont="1" applyBorder="1" applyAlignment="1" applyProtection="1">
      <alignment horizontal="center" vertical="center" shrinkToFit="1"/>
    </xf>
    <xf numFmtId="0" fontId="15" fillId="0" borderId="0" xfId="0" applyFont="1" applyAlignment="1" applyProtection="1">
      <alignment horizontal="left" vertical="center"/>
    </xf>
    <xf numFmtId="0" fontId="15" fillId="5" borderId="105" xfId="0" applyFont="1" applyFill="1" applyBorder="1" applyAlignment="1" applyProtection="1">
      <alignment horizontal="center" vertical="center"/>
    </xf>
    <xf numFmtId="0" fontId="15" fillId="5" borderId="106" xfId="0" applyFont="1" applyFill="1" applyBorder="1" applyAlignment="1" applyProtection="1">
      <alignment horizontal="center" vertical="center"/>
    </xf>
    <xf numFmtId="0" fontId="45" fillId="5" borderId="241" xfId="0" applyFont="1" applyFill="1" applyBorder="1" applyAlignment="1" applyProtection="1">
      <alignment horizontal="center" vertical="center"/>
    </xf>
    <xf numFmtId="0" fontId="45" fillId="5" borderId="242" xfId="0" applyFont="1" applyFill="1" applyBorder="1" applyAlignment="1" applyProtection="1">
      <alignment horizontal="center" vertical="center"/>
    </xf>
    <xf numFmtId="0" fontId="45" fillId="5" borderId="239" xfId="0" applyFont="1" applyFill="1" applyBorder="1" applyAlignment="1" applyProtection="1">
      <alignment horizontal="center" vertical="center"/>
    </xf>
    <xf numFmtId="0" fontId="45" fillId="5" borderId="240" xfId="0" applyFont="1" applyFill="1" applyBorder="1" applyAlignment="1" applyProtection="1">
      <alignment horizontal="center" vertical="center"/>
    </xf>
    <xf numFmtId="0" fontId="27" fillId="3" borderId="91" xfId="0" applyFont="1" applyFill="1" applyBorder="1" applyAlignment="1" applyProtection="1">
      <alignment horizontal="center" vertical="center"/>
    </xf>
    <xf numFmtId="0" fontId="27" fillId="3" borderId="93" xfId="0" applyFont="1" applyFill="1" applyBorder="1" applyAlignment="1" applyProtection="1">
      <alignment horizontal="center" vertical="center"/>
    </xf>
    <xf numFmtId="0" fontId="9" fillId="5" borderId="119" xfId="0" applyFont="1" applyFill="1" applyBorder="1" applyAlignment="1" applyProtection="1">
      <alignment horizontal="center" vertical="center" shrinkToFit="1"/>
    </xf>
    <xf numFmtId="0" fontId="9" fillId="5" borderId="108" xfId="0" applyFont="1" applyFill="1" applyBorder="1" applyAlignment="1" applyProtection="1">
      <alignment horizontal="center" vertical="center" shrinkToFit="1"/>
    </xf>
    <xf numFmtId="0" fontId="9" fillId="5" borderId="120" xfId="0" applyFont="1" applyFill="1" applyBorder="1" applyAlignment="1" applyProtection="1">
      <alignment horizontal="center" vertical="center" shrinkToFit="1"/>
    </xf>
    <xf numFmtId="0" fontId="9" fillId="5" borderId="114" xfId="0" applyFont="1" applyFill="1" applyBorder="1" applyAlignment="1" applyProtection="1">
      <alignment horizontal="center" vertical="center" shrinkToFit="1"/>
    </xf>
    <xf numFmtId="0" fontId="35" fillId="0" borderId="0" xfId="0" applyFont="1" applyAlignment="1" applyProtection="1">
      <alignment horizontal="center" vertical="center" shrinkToFit="1"/>
    </xf>
    <xf numFmtId="0" fontId="35" fillId="0" borderId="0" xfId="0" applyFont="1" applyBorder="1" applyAlignment="1" applyProtection="1">
      <alignment horizontal="center" vertical="center" shrinkToFit="1"/>
    </xf>
    <xf numFmtId="177" fontId="9" fillId="0" borderId="0" xfId="0" applyNumberFormat="1" applyFont="1" applyBorder="1" applyAlignment="1" applyProtection="1">
      <alignment horizontal="left" vertical="center"/>
    </xf>
    <xf numFmtId="0" fontId="27" fillId="3" borderId="102" xfId="0" applyFont="1" applyFill="1" applyBorder="1" applyAlignment="1" applyProtection="1">
      <alignment horizontal="center" vertical="center"/>
    </xf>
    <xf numFmtId="0" fontId="27" fillId="3" borderId="103" xfId="0" applyFont="1" applyFill="1" applyBorder="1" applyAlignment="1" applyProtection="1">
      <alignment horizontal="center" vertical="center"/>
    </xf>
    <xf numFmtId="0" fontId="27" fillId="3" borderId="95" xfId="0" applyFont="1" applyFill="1" applyBorder="1" applyAlignment="1" applyProtection="1">
      <alignment horizontal="center" vertical="center" shrinkToFit="1"/>
    </xf>
    <xf numFmtId="0" fontId="27" fillId="3" borderId="96" xfId="0" applyFont="1" applyFill="1" applyBorder="1" applyAlignment="1" applyProtection="1">
      <alignment horizontal="center" vertical="center" shrinkToFit="1"/>
    </xf>
    <xf numFmtId="0" fontId="9" fillId="0" borderId="85" xfId="0" applyFont="1" applyBorder="1" applyAlignment="1" applyProtection="1">
      <alignment horizontal="center" vertical="center"/>
    </xf>
    <xf numFmtId="0" fontId="9" fillId="0" borderId="88" xfId="0" applyFont="1" applyBorder="1" applyAlignment="1" applyProtection="1">
      <alignment horizontal="center" vertical="center"/>
    </xf>
    <xf numFmtId="0" fontId="9" fillId="0" borderId="86" xfId="0" applyFont="1" applyBorder="1" applyAlignment="1" applyProtection="1">
      <alignment horizontal="center" vertical="center"/>
    </xf>
    <xf numFmtId="0" fontId="19" fillId="0" borderId="60" xfId="0" applyNumberFormat="1" applyFont="1" applyBorder="1" applyAlignment="1" applyProtection="1">
      <alignment horizontal="center" vertical="center"/>
    </xf>
    <xf numFmtId="0" fontId="19" fillId="0" borderId="69" xfId="0" applyNumberFormat="1" applyFont="1" applyBorder="1" applyAlignment="1" applyProtection="1">
      <alignment horizontal="center" vertical="center"/>
    </xf>
    <xf numFmtId="0" fontId="19" fillId="0" borderId="61" xfId="0" applyNumberFormat="1" applyFont="1" applyBorder="1" applyAlignment="1" applyProtection="1">
      <alignment horizontal="center" vertical="center"/>
    </xf>
    <xf numFmtId="177" fontId="9" fillId="2" borderId="1" xfId="0" applyNumberFormat="1" applyFont="1" applyFill="1" applyBorder="1" applyAlignment="1" applyProtection="1">
      <alignment horizontal="left" vertical="center"/>
      <protection locked="0"/>
    </xf>
    <xf numFmtId="0" fontId="45" fillId="4" borderId="28" xfId="0" applyFont="1" applyFill="1" applyBorder="1" applyAlignment="1" applyProtection="1">
      <alignment horizontal="center" vertical="center"/>
    </xf>
    <xf numFmtId="0" fontId="45" fillId="4" borderId="29" xfId="0" applyFont="1" applyFill="1" applyBorder="1" applyAlignment="1" applyProtection="1">
      <alignment horizontal="center" vertical="center"/>
    </xf>
    <xf numFmtId="0" fontId="45" fillId="4" borderId="24" xfId="0" applyFont="1" applyFill="1" applyBorder="1" applyAlignment="1" applyProtection="1">
      <alignment horizontal="center" vertical="center"/>
    </xf>
    <xf numFmtId="0" fontId="45" fillId="4" borderId="25" xfId="0" applyFont="1" applyFill="1" applyBorder="1" applyAlignment="1" applyProtection="1">
      <alignment horizontal="center" vertical="center"/>
    </xf>
    <xf numFmtId="0" fontId="9" fillId="0" borderId="4" xfId="0" applyFont="1" applyBorder="1" applyAlignment="1" applyProtection="1">
      <alignment horizontal="center" vertical="center"/>
    </xf>
    <xf numFmtId="0" fontId="9" fillId="4" borderId="55" xfId="0" applyFont="1" applyFill="1" applyBorder="1" applyAlignment="1" applyProtection="1">
      <alignment horizontal="center" vertical="center" shrinkToFit="1"/>
    </xf>
    <xf numFmtId="0" fontId="9" fillId="4" borderId="56" xfId="0" applyFont="1" applyFill="1" applyBorder="1" applyAlignment="1" applyProtection="1">
      <alignment horizontal="center" vertical="center" shrinkToFit="1"/>
    </xf>
    <xf numFmtId="0" fontId="9" fillId="4" borderId="23" xfId="0" applyFont="1" applyFill="1" applyBorder="1" applyAlignment="1" applyProtection="1">
      <alignment horizontal="center" vertical="center" shrinkToFit="1"/>
    </xf>
    <xf numFmtId="0" fontId="9" fillId="4" borderId="57" xfId="0" applyFont="1" applyFill="1" applyBorder="1" applyAlignment="1" applyProtection="1">
      <alignment horizontal="center" vertical="center" shrinkToFit="1"/>
    </xf>
    <xf numFmtId="0" fontId="9" fillId="4" borderId="26" xfId="0" applyFont="1" applyFill="1" applyBorder="1" applyAlignment="1" applyProtection="1">
      <alignment horizontal="center" vertical="center" shrinkToFit="1"/>
    </xf>
    <xf numFmtId="0" fontId="9" fillId="4" borderId="27" xfId="0" applyFont="1" applyFill="1" applyBorder="1" applyAlignment="1" applyProtection="1">
      <alignment horizontal="center" vertical="center" shrinkToFit="1"/>
    </xf>
    <xf numFmtId="0" fontId="15" fillId="4" borderId="30" xfId="0" applyFont="1" applyFill="1" applyBorder="1" applyAlignment="1" applyProtection="1">
      <alignment horizontal="center" vertical="center"/>
    </xf>
    <xf numFmtId="0" fontId="9" fillId="2" borderId="16" xfId="0" applyFont="1" applyFill="1" applyBorder="1" applyAlignment="1" applyProtection="1">
      <alignment horizontal="center" vertical="center" shrinkToFit="1"/>
      <protection locked="0"/>
    </xf>
    <xf numFmtId="0" fontId="9" fillId="2" borderId="17" xfId="0" applyFont="1" applyFill="1" applyBorder="1" applyAlignment="1" applyProtection="1">
      <alignment horizontal="center" vertical="center" shrinkToFit="1"/>
      <protection locked="0"/>
    </xf>
    <xf numFmtId="0" fontId="9" fillId="0" borderId="6" xfId="0" applyFont="1" applyBorder="1" applyAlignment="1" applyProtection="1">
      <alignment horizontal="center" vertical="center"/>
    </xf>
    <xf numFmtId="0" fontId="9" fillId="2" borderId="15" xfId="0" applyFont="1" applyFill="1" applyBorder="1" applyAlignment="1" applyProtection="1">
      <alignment horizontal="left" vertical="center" shrinkToFit="1"/>
      <protection locked="0"/>
    </xf>
    <xf numFmtId="0" fontId="9" fillId="2" borderId="10" xfId="0" applyFont="1" applyFill="1" applyBorder="1" applyAlignment="1" applyProtection="1">
      <alignment horizontal="left" vertical="center" shrinkToFit="1"/>
      <protection locked="0"/>
    </xf>
    <xf numFmtId="0" fontId="9" fillId="2" borderId="6" xfId="0" applyFont="1" applyFill="1" applyBorder="1" applyAlignment="1" applyProtection="1">
      <alignment horizontal="left" vertical="center" shrinkToFit="1"/>
      <protection locked="0"/>
    </xf>
    <xf numFmtId="0" fontId="27" fillId="3" borderId="228" xfId="0" applyFont="1" applyFill="1" applyBorder="1" applyAlignment="1" applyProtection="1">
      <alignment horizontal="center" vertical="center" shrinkToFit="1"/>
    </xf>
    <xf numFmtId="0" fontId="27" fillId="3" borderId="229" xfId="0" applyFont="1" applyFill="1" applyBorder="1" applyAlignment="1" applyProtection="1">
      <alignment horizontal="center" vertical="center" shrinkToFit="1"/>
    </xf>
    <xf numFmtId="0" fontId="9" fillId="5" borderId="121" xfId="0" applyFont="1" applyFill="1" applyBorder="1" applyAlignment="1" applyProtection="1">
      <alignment horizontal="center" vertical="center" shrinkToFit="1"/>
    </xf>
    <xf numFmtId="0" fontId="9" fillId="5" borderId="122" xfId="0" applyFont="1" applyFill="1" applyBorder="1" applyAlignment="1" applyProtection="1">
      <alignment horizontal="center" vertical="center" shrinkToFit="1"/>
    </xf>
    <xf numFmtId="0" fontId="9" fillId="5" borderId="123" xfId="0" applyFont="1" applyFill="1" applyBorder="1" applyAlignment="1" applyProtection="1">
      <alignment horizontal="center" vertical="center" shrinkToFit="1"/>
    </xf>
    <xf numFmtId="177" fontId="9" fillId="0" borderId="0" xfId="0" applyNumberFormat="1" applyFont="1" applyBorder="1" applyAlignment="1" applyProtection="1">
      <alignment horizontal="left" vertical="center" shrinkToFit="1"/>
    </xf>
    <xf numFmtId="0" fontId="9" fillId="5" borderId="113" xfId="0" applyFont="1" applyFill="1" applyBorder="1" applyAlignment="1" applyProtection="1">
      <alignment horizontal="center" vertical="center" shrinkToFit="1"/>
    </xf>
    <xf numFmtId="0" fontId="9" fillId="5" borderId="130" xfId="0" applyFont="1" applyFill="1" applyBorder="1" applyAlignment="1" applyProtection="1">
      <alignment horizontal="center" vertical="center" shrinkToFit="1"/>
    </xf>
    <xf numFmtId="0" fontId="9" fillId="5" borderId="131" xfId="0" applyFont="1" applyFill="1" applyBorder="1" applyAlignment="1" applyProtection="1">
      <alignment horizontal="center" vertical="center" shrinkToFit="1"/>
    </xf>
    <xf numFmtId="0" fontId="9" fillId="0" borderId="30" xfId="0" applyFont="1" applyBorder="1" applyAlignment="1">
      <alignment horizontal="center" vertical="center"/>
    </xf>
    <xf numFmtId="0" fontId="9" fillId="0" borderId="30" xfId="0" applyFont="1" applyBorder="1" applyAlignment="1">
      <alignment horizontal="center" vertical="center" shrinkToFit="1"/>
    </xf>
    <xf numFmtId="0" fontId="9" fillId="0" borderId="30" xfId="0" applyFont="1" applyBorder="1" applyAlignment="1">
      <alignment horizontal="center" vertical="center"/>
    </xf>
  </cellXfs>
  <cellStyles count="3">
    <cellStyle name="パーセント" xfId="2" builtinId="5"/>
    <cellStyle name="桁区切り" xfId="1" builtinId="6"/>
    <cellStyle name="標準" xfId="0" builtinId="0"/>
  </cellStyles>
  <dxfs count="14">
    <dxf>
      <font>
        <color rgb="FF0070C0"/>
      </font>
      <fill>
        <patternFill>
          <bgColor rgb="FFE2F1FE"/>
        </patternFill>
      </fill>
    </dxf>
    <dxf>
      <font>
        <color rgb="FFFF0000"/>
      </font>
      <fill>
        <patternFill>
          <bgColor rgb="FFFED6DF"/>
        </patternFill>
      </fill>
    </dxf>
    <dxf>
      <font>
        <color rgb="FF0070C0"/>
      </font>
      <fill>
        <patternFill>
          <bgColor rgb="FFE2F1FE"/>
        </patternFill>
      </fill>
    </dxf>
    <dxf>
      <font>
        <color rgb="FFFF0000"/>
      </font>
      <fill>
        <patternFill>
          <bgColor rgb="FFFED6DF"/>
        </patternFill>
      </fill>
    </dxf>
    <dxf>
      <font>
        <color rgb="FF0070C0"/>
      </font>
      <fill>
        <patternFill>
          <bgColor rgb="FFE2F1FE"/>
        </patternFill>
      </fill>
    </dxf>
    <dxf>
      <font>
        <color rgb="FFFF0000"/>
      </font>
      <fill>
        <patternFill>
          <bgColor rgb="FFFED6DF"/>
        </patternFill>
      </fill>
    </dxf>
    <dxf>
      <font>
        <color rgb="FF0070C0"/>
      </font>
      <fill>
        <patternFill>
          <bgColor rgb="FFE2F1FE"/>
        </patternFill>
      </fill>
    </dxf>
    <dxf>
      <font>
        <color rgb="FFFF0000"/>
      </font>
      <fill>
        <patternFill>
          <bgColor rgb="FFFED6DF"/>
        </patternFill>
      </fill>
    </dxf>
    <dxf>
      <font>
        <color rgb="FF0070C0"/>
      </font>
      <fill>
        <patternFill>
          <bgColor rgb="FFE2F1FE"/>
        </patternFill>
      </fill>
    </dxf>
    <dxf>
      <font>
        <color rgb="FFFF0000"/>
      </font>
      <fill>
        <patternFill>
          <bgColor rgb="FFFED6DF"/>
        </patternFill>
      </fill>
    </dxf>
    <dxf>
      <font>
        <color rgb="FF0070C0"/>
      </font>
      <fill>
        <patternFill>
          <bgColor rgb="FFE2F1FE"/>
        </patternFill>
      </fill>
    </dxf>
    <dxf>
      <font>
        <color rgb="FFFF0000"/>
      </font>
      <fill>
        <patternFill>
          <bgColor rgb="FFFED6DF"/>
        </patternFill>
      </fill>
    </dxf>
    <dxf>
      <font>
        <color rgb="FF0070C0"/>
      </font>
      <fill>
        <patternFill>
          <bgColor rgb="FFE2F1FE"/>
        </patternFill>
      </fill>
    </dxf>
    <dxf>
      <font>
        <color rgb="FFFF0000"/>
      </font>
      <fill>
        <patternFill>
          <bgColor rgb="FFFED6DF"/>
        </patternFill>
      </fill>
    </dxf>
  </dxfs>
  <tableStyles count="0" defaultTableStyle="TableStyleMedium2" defaultPivotStyle="PivotStyleLight16"/>
  <colors>
    <mruColors>
      <color rgb="FFFFFFCC"/>
      <color rgb="FFCEFEF5"/>
      <color rgb="FF000000"/>
      <color rgb="FFFED6DF"/>
      <color rgb="FFE2F1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12</xdr:col>
      <xdr:colOff>371475</xdr:colOff>
      <xdr:row>4</xdr:row>
      <xdr:rowOff>66675</xdr:rowOff>
    </xdr:from>
    <xdr:ext cx="3495673" cy="471122"/>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8943975" y="762000"/>
          <a:ext cx="3495673" cy="471122"/>
        </a:xfrm>
        <a:prstGeom prst="round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2000"/>
            <a:t>記　入　上　の　注　意（</a:t>
          </a:r>
          <a:r>
            <a:rPr kumimoji="1" lang="ja-JP" altLang="en-US" sz="2000" b="1">
              <a:solidFill>
                <a:srgbClr val="FF0000"/>
              </a:solidFill>
            </a:rPr>
            <a:t>必読</a:t>
          </a:r>
          <a:r>
            <a:rPr kumimoji="1" lang="ja-JP" altLang="en-US" sz="2000"/>
            <a:t>）</a:t>
          </a:r>
        </a:p>
      </xdr:txBody>
    </xdr:sp>
    <xdr:clientData/>
  </xdr:oneCellAnchor>
  <xdr:twoCellAnchor>
    <xdr:from>
      <xdr:col>11</xdr:col>
      <xdr:colOff>333375</xdr:colOff>
      <xdr:row>8</xdr:row>
      <xdr:rowOff>95250</xdr:rowOff>
    </xdr:from>
    <xdr:to>
      <xdr:col>19</xdr:col>
      <xdr:colOff>95250</xdr:colOff>
      <xdr:row>21</xdr:row>
      <xdr:rowOff>19050</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8220075" y="1485900"/>
          <a:ext cx="5248275" cy="2152650"/>
        </a:xfrm>
        <a:prstGeom prst="round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300" baseline="0">
              <a:solidFill>
                <a:schemeClr val="dk1"/>
              </a:solidFill>
              <a:effectLst/>
              <a:latin typeface="+mn-lt"/>
              <a:ea typeface="+mn-ea"/>
              <a:cs typeface="+mn-cs"/>
            </a:rPr>
            <a:t>・本入力シートで記入した情報が</a:t>
          </a:r>
          <a:r>
            <a:rPr kumimoji="1" lang="en-US" altLang="ja-JP" sz="1300" baseline="0">
              <a:solidFill>
                <a:schemeClr val="dk1"/>
              </a:solidFill>
              <a:effectLst/>
              <a:latin typeface="+mn-lt"/>
              <a:ea typeface="+mn-ea"/>
              <a:cs typeface="+mn-cs"/>
            </a:rPr>
            <a:t>"</a:t>
          </a:r>
          <a:r>
            <a:rPr kumimoji="1" lang="ja-JP" altLang="ja-JP" sz="1300" baseline="0">
              <a:solidFill>
                <a:schemeClr val="dk1"/>
              </a:solidFill>
              <a:effectLst/>
              <a:latin typeface="+mn-lt"/>
              <a:ea typeface="+mn-ea"/>
              <a:cs typeface="+mn-cs"/>
            </a:rPr>
            <a:t>常用請求書</a:t>
          </a:r>
          <a:r>
            <a:rPr kumimoji="1" lang="en-US" altLang="ja-JP" sz="1300" baseline="0">
              <a:solidFill>
                <a:schemeClr val="dk1"/>
              </a:solidFill>
              <a:effectLst/>
              <a:latin typeface="+mn-lt"/>
              <a:ea typeface="+mn-ea"/>
              <a:cs typeface="+mn-cs"/>
            </a:rPr>
            <a:t>"</a:t>
          </a:r>
          <a:r>
            <a:rPr kumimoji="1" lang="ja-JP" altLang="ja-JP" sz="1300" baseline="0">
              <a:solidFill>
                <a:schemeClr val="dk1"/>
              </a:solidFill>
              <a:effectLst/>
              <a:latin typeface="+mn-lt"/>
              <a:ea typeface="+mn-ea"/>
              <a:cs typeface="+mn-cs"/>
            </a:rPr>
            <a:t>及び</a:t>
          </a:r>
          <a:endParaRPr lang="ja-JP" altLang="ja-JP" sz="1300">
            <a:effectLst/>
          </a:endParaRPr>
        </a:p>
        <a:p>
          <a:r>
            <a:rPr kumimoji="1" lang="ja-JP" altLang="ja-JP" sz="1300" baseline="0">
              <a:solidFill>
                <a:schemeClr val="dk1"/>
              </a:solidFill>
              <a:effectLst/>
              <a:latin typeface="+mn-lt"/>
              <a:ea typeface="+mn-ea"/>
              <a:cs typeface="+mn-cs"/>
            </a:rPr>
            <a:t>　 </a:t>
          </a:r>
          <a:r>
            <a:rPr kumimoji="1" lang="en-US" altLang="ja-JP" sz="1300" baseline="0">
              <a:solidFill>
                <a:schemeClr val="dk1"/>
              </a:solidFill>
              <a:effectLst/>
              <a:latin typeface="+mn-lt"/>
              <a:ea typeface="+mn-ea"/>
              <a:cs typeface="+mn-cs"/>
            </a:rPr>
            <a:t>"</a:t>
          </a:r>
          <a:r>
            <a:rPr kumimoji="1" lang="ja-JP" altLang="ja-JP" sz="1300" baseline="0">
              <a:solidFill>
                <a:schemeClr val="dk1"/>
              </a:solidFill>
              <a:effectLst/>
              <a:latin typeface="+mn-lt"/>
              <a:ea typeface="+mn-ea"/>
              <a:cs typeface="+mn-cs"/>
            </a:rPr>
            <a:t>常用作業日報１～３</a:t>
          </a:r>
          <a:r>
            <a:rPr kumimoji="1" lang="en-US" altLang="ja-JP" sz="1300" baseline="0">
              <a:solidFill>
                <a:schemeClr val="dk1"/>
              </a:solidFill>
              <a:effectLst/>
              <a:latin typeface="+mn-lt"/>
              <a:ea typeface="+mn-ea"/>
              <a:cs typeface="+mn-cs"/>
            </a:rPr>
            <a:t>"</a:t>
          </a:r>
          <a:r>
            <a:rPr kumimoji="1" lang="ja-JP" altLang="ja-JP" sz="1300" baseline="0">
              <a:solidFill>
                <a:schemeClr val="dk1"/>
              </a:solidFill>
              <a:effectLst/>
              <a:latin typeface="+mn-lt"/>
              <a:ea typeface="+mn-ea"/>
              <a:cs typeface="+mn-cs"/>
            </a:rPr>
            <a:t>に反映されます。</a:t>
          </a:r>
          <a:endParaRPr lang="ja-JP" altLang="ja-JP" sz="1300">
            <a:effectLst/>
          </a:endParaRPr>
        </a:p>
        <a:p>
          <a:r>
            <a:rPr kumimoji="1" lang="ja-JP" altLang="ja-JP" sz="1300" baseline="0">
              <a:solidFill>
                <a:schemeClr val="dk1"/>
              </a:solidFill>
              <a:effectLst/>
              <a:latin typeface="+mn-lt"/>
              <a:ea typeface="+mn-ea"/>
              <a:cs typeface="+mn-cs"/>
            </a:rPr>
            <a:t>　</a:t>
          </a:r>
          <a:r>
            <a:rPr kumimoji="1" lang="en-US" altLang="ja-JP" sz="1300" b="1" baseline="0">
              <a:solidFill>
                <a:srgbClr val="FF0000"/>
              </a:solidFill>
              <a:effectLst/>
              <a:latin typeface="+mn-lt"/>
              <a:ea typeface="+mn-ea"/>
              <a:cs typeface="+mn-cs"/>
            </a:rPr>
            <a:t>※</a:t>
          </a:r>
          <a:r>
            <a:rPr kumimoji="1" lang="ja-JP" altLang="ja-JP" sz="1300" b="1" baseline="0">
              <a:solidFill>
                <a:srgbClr val="FF0000"/>
              </a:solidFill>
              <a:effectLst/>
              <a:latin typeface="+mn-lt"/>
              <a:ea typeface="+mn-ea"/>
              <a:cs typeface="+mn-cs"/>
            </a:rPr>
            <a:t>黄色のセルに記入下さい。</a:t>
          </a:r>
          <a:endParaRPr lang="ja-JP" altLang="ja-JP" sz="1300">
            <a:solidFill>
              <a:srgbClr val="FF0000"/>
            </a:solidFill>
            <a:effectLst/>
          </a:endParaRPr>
        </a:p>
        <a:p>
          <a:r>
            <a:rPr kumimoji="1" lang="ja-JP" altLang="ja-JP" sz="1300" baseline="0">
              <a:solidFill>
                <a:schemeClr val="dk1"/>
              </a:solidFill>
              <a:effectLst/>
              <a:latin typeface="+mn-lt"/>
              <a:ea typeface="+mn-ea"/>
              <a:cs typeface="+mn-cs"/>
            </a:rPr>
            <a:t>　</a:t>
          </a:r>
          <a:endParaRPr lang="ja-JP" altLang="ja-JP" sz="1300">
            <a:effectLst/>
          </a:endParaRPr>
        </a:p>
        <a:p>
          <a:r>
            <a:rPr kumimoji="1" lang="ja-JP" altLang="ja-JP" sz="1300" baseline="0">
              <a:solidFill>
                <a:schemeClr val="dk1"/>
              </a:solidFill>
              <a:effectLst/>
              <a:latin typeface="+mn-lt"/>
              <a:ea typeface="+mn-ea"/>
              <a:cs typeface="+mn-cs"/>
            </a:rPr>
            <a:t>・</a:t>
          </a:r>
          <a:r>
            <a:rPr kumimoji="1" lang="en-US" altLang="ja-JP" sz="1300" baseline="0">
              <a:solidFill>
                <a:schemeClr val="dk1"/>
              </a:solidFill>
              <a:effectLst/>
              <a:latin typeface="+mn-lt"/>
              <a:ea typeface="+mn-ea"/>
              <a:cs typeface="+mn-cs"/>
            </a:rPr>
            <a:t>"</a:t>
          </a:r>
          <a:r>
            <a:rPr kumimoji="1" lang="ja-JP" altLang="ja-JP" sz="1300" baseline="0">
              <a:solidFill>
                <a:schemeClr val="dk1"/>
              </a:solidFill>
              <a:effectLst/>
              <a:latin typeface="+mn-lt"/>
              <a:ea typeface="+mn-ea"/>
              <a:cs typeface="+mn-cs"/>
            </a:rPr>
            <a:t>常用請求書</a:t>
          </a:r>
          <a:r>
            <a:rPr kumimoji="1" lang="en-US" altLang="ja-JP" sz="1300" baseline="0">
              <a:solidFill>
                <a:schemeClr val="dk1"/>
              </a:solidFill>
              <a:effectLst/>
              <a:latin typeface="+mn-lt"/>
              <a:ea typeface="+mn-ea"/>
              <a:cs typeface="+mn-cs"/>
            </a:rPr>
            <a:t>"</a:t>
          </a:r>
          <a:r>
            <a:rPr kumimoji="1" lang="ja-JP" altLang="ja-JP" sz="1300" baseline="0">
              <a:solidFill>
                <a:schemeClr val="dk1"/>
              </a:solidFill>
              <a:effectLst/>
              <a:latin typeface="+mn-lt"/>
              <a:ea typeface="+mn-ea"/>
              <a:cs typeface="+mn-cs"/>
            </a:rPr>
            <a:t>及び</a:t>
          </a:r>
          <a:r>
            <a:rPr kumimoji="1" lang="en-US" altLang="ja-JP" sz="1300" baseline="0">
              <a:solidFill>
                <a:schemeClr val="dk1"/>
              </a:solidFill>
              <a:effectLst/>
              <a:latin typeface="+mn-lt"/>
              <a:ea typeface="+mn-ea"/>
              <a:cs typeface="+mn-cs"/>
            </a:rPr>
            <a:t>"</a:t>
          </a:r>
          <a:r>
            <a:rPr kumimoji="1" lang="ja-JP" altLang="ja-JP" sz="1300" baseline="0">
              <a:solidFill>
                <a:schemeClr val="dk1"/>
              </a:solidFill>
              <a:effectLst/>
              <a:latin typeface="+mn-lt"/>
              <a:ea typeface="+mn-ea"/>
              <a:cs typeface="+mn-cs"/>
            </a:rPr>
            <a:t>常用作業日報１～３</a:t>
          </a:r>
          <a:r>
            <a:rPr kumimoji="1" lang="en-US" altLang="ja-JP" sz="1300" baseline="0">
              <a:solidFill>
                <a:schemeClr val="dk1"/>
              </a:solidFill>
              <a:effectLst/>
              <a:latin typeface="+mn-lt"/>
              <a:ea typeface="+mn-ea"/>
              <a:cs typeface="+mn-cs"/>
            </a:rPr>
            <a:t>"</a:t>
          </a:r>
          <a:r>
            <a:rPr kumimoji="1" lang="ja-JP" altLang="ja-JP" sz="1300" baseline="0">
              <a:solidFill>
                <a:schemeClr val="dk1"/>
              </a:solidFill>
              <a:effectLst/>
              <a:latin typeface="+mn-lt"/>
              <a:ea typeface="+mn-ea"/>
              <a:cs typeface="+mn-cs"/>
            </a:rPr>
            <a:t>の</a:t>
          </a:r>
          <a:endParaRPr lang="ja-JP" altLang="ja-JP" sz="1300">
            <a:effectLst/>
          </a:endParaRPr>
        </a:p>
        <a:p>
          <a:r>
            <a:rPr kumimoji="1" lang="ja-JP" altLang="ja-JP" sz="1300" baseline="0">
              <a:solidFill>
                <a:schemeClr val="dk1"/>
              </a:solidFill>
              <a:effectLst/>
              <a:latin typeface="+mn-lt"/>
              <a:ea typeface="+mn-ea"/>
              <a:cs typeface="+mn-cs"/>
            </a:rPr>
            <a:t>　１枚目（貴社控え）は自社で保管して下さい。</a:t>
          </a:r>
          <a:endParaRPr lang="ja-JP" altLang="ja-JP" sz="1300">
            <a:effectLst/>
          </a:endParaRPr>
        </a:p>
        <a:p>
          <a:r>
            <a:rPr kumimoji="1" lang="ja-JP" altLang="ja-JP" sz="1300" baseline="0">
              <a:solidFill>
                <a:schemeClr val="dk1"/>
              </a:solidFill>
              <a:effectLst/>
              <a:latin typeface="+mn-lt"/>
              <a:ea typeface="+mn-ea"/>
              <a:cs typeface="+mn-cs"/>
            </a:rPr>
            <a:t>　</a:t>
          </a:r>
          <a:r>
            <a:rPr kumimoji="1" lang="ja-JP" altLang="ja-JP" sz="1300" b="1" u="sng" baseline="0">
              <a:solidFill>
                <a:schemeClr val="dk1"/>
              </a:solidFill>
              <a:effectLst/>
              <a:latin typeface="+mn-lt"/>
              <a:ea typeface="+mn-ea"/>
              <a:cs typeface="+mn-cs"/>
            </a:rPr>
            <a:t>２枚目の</a:t>
          </a:r>
          <a:r>
            <a:rPr kumimoji="1" lang="en-US" altLang="ja-JP" sz="1300" b="1" u="sng" baseline="0">
              <a:solidFill>
                <a:schemeClr val="dk1"/>
              </a:solidFill>
              <a:effectLst/>
              <a:latin typeface="+mn-lt"/>
              <a:ea typeface="+mn-ea"/>
              <a:cs typeface="+mn-cs"/>
            </a:rPr>
            <a:t>"</a:t>
          </a:r>
          <a:r>
            <a:rPr kumimoji="1" lang="ja-JP" altLang="ja-JP" sz="1300" b="1" u="sng" baseline="0">
              <a:solidFill>
                <a:schemeClr val="dk1"/>
              </a:solidFill>
              <a:effectLst/>
              <a:latin typeface="+mn-lt"/>
              <a:ea typeface="+mn-ea"/>
              <a:cs typeface="+mn-cs"/>
            </a:rPr>
            <a:t>請求書本票</a:t>
          </a:r>
          <a:r>
            <a:rPr kumimoji="1" lang="en-US" altLang="ja-JP" sz="1300" b="1" u="sng" baseline="0">
              <a:solidFill>
                <a:schemeClr val="dk1"/>
              </a:solidFill>
              <a:effectLst/>
              <a:latin typeface="+mn-lt"/>
              <a:ea typeface="+mn-ea"/>
              <a:cs typeface="+mn-cs"/>
            </a:rPr>
            <a:t>"</a:t>
          </a:r>
          <a:r>
            <a:rPr kumimoji="1" lang="ja-JP" altLang="en-US" sz="1300" b="1" u="sng" baseline="0">
              <a:solidFill>
                <a:schemeClr val="dk1"/>
              </a:solidFill>
              <a:effectLst/>
              <a:latin typeface="+mn-lt"/>
              <a:ea typeface="+mn-ea"/>
              <a:cs typeface="+mn-cs"/>
            </a:rPr>
            <a:t>に</a:t>
          </a:r>
          <a:r>
            <a:rPr kumimoji="1" lang="ja-JP" altLang="en-US" sz="1300" b="1" u="sng" baseline="0">
              <a:solidFill>
                <a:srgbClr val="FF0000"/>
              </a:solidFill>
              <a:effectLst/>
              <a:latin typeface="+mn-lt"/>
              <a:ea typeface="+mn-ea"/>
              <a:cs typeface="+mn-cs"/>
            </a:rPr>
            <a:t>会社印と担当印を</a:t>
          </a:r>
          <a:r>
            <a:rPr kumimoji="1" lang="ja-JP" altLang="ja-JP" sz="1300" b="1" u="sng" baseline="0">
              <a:solidFill>
                <a:srgbClr val="FF0000"/>
              </a:solidFill>
              <a:effectLst/>
              <a:latin typeface="+mn-lt"/>
              <a:ea typeface="+mn-ea"/>
              <a:cs typeface="+mn-cs"/>
            </a:rPr>
            <a:t>捺印の上</a:t>
          </a:r>
          <a:r>
            <a:rPr kumimoji="1" lang="ja-JP" altLang="ja-JP" sz="1300" b="1" u="sng" baseline="0">
              <a:solidFill>
                <a:schemeClr val="dk1"/>
              </a:solidFill>
              <a:effectLst/>
              <a:latin typeface="+mn-lt"/>
              <a:ea typeface="+mn-ea"/>
              <a:cs typeface="+mn-cs"/>
            </a:rPr>
            <a:t>、送付下さい。</a:t>
          </a:r>
          <a:endParaRPr lang="ja-JP" altLang="ja-JP" sz="1300" b="1" u="sng">
            <a:effectLst/>
          </a:endParaRPr>
        </a:p>
        <a:p>
          <a:endParaRPr kumimoji="1" lang="en-US" altLang="ja-JP" sz="13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15</xdr:col>
      <xdr:colOff>476250</xdr:colOff>
      <xdr:row>6</xdr:row>
      <xdr:rowOff>152400</xdr:rowOff>
    </xdr:from>
    <xdr:ext cx="3495673" cy="471122"/>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10458450" y="1181100"/>
          <a:ext cx="3495673" cy="471122"/>
        </a:xfrm>
        <a:prstGeom prst="round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2000"/>
            <a:t>記　入　上　の　注　意（</a:t>
          </a:r>
          <a:r>
            <a:rPr kumimoji="1" lang="ja-JP" altLang="en-US" sz="2000" b="1">
              <a:solidFill>
                <a:srgbClr val="FF0000"/>
              </a:solidFill>
            </a:rPr>
            <a:t>必読</a:t>
          </a:r>
          <a:r>
            <a:rPr kumimoji="1" lang="ja-JP" altLang="en-US" sz="2000"/>
            <a:t>）</a:t>
          </a:r>
        </a:p>
      </xdr:txBody>
    </xdr:sp>
    <xdr:clientData/>
  </xdr:oneCellAnchor>
  <xdr:twoCellAnchor>
    <xdr:from>
      <xdr:col>14</xdr:col>
      <xdr:colOff>400050</xdr:colOff>
      <xdr:row>11</xdr:row>
      <xdr:rowOff>114300</xdr:rowOff>
    </xdr:from>
    <xdr:to>
      <xdr:col>20</xdr:col>
      <xdr:colOff>1228725</xdr:colOff>
      <xdr:row>19</xdr:row>
      <xdr:rowOff>19050</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9696450" y="2019300"/>
          <a:ext cx="5248275" cy="2152650"/>
        </a:xfrm>
        <a:prstGeom prst="round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baseline="0">
              <a:solidFill>
                <a:schemeClr val="dk1"/>
              </a:solidFill>
              <a:effectLst/>
              <a:latin typeface="+mn-lt"/>
              <a:ea typeface="+mn-ea"/>
              <a:cs typeface="+mn-cs"/>
            </a:rPr>
            <a:t>・</a:t>
          </a:r>
          <a:r>
            <a:rPr kumimoji="1" lang="ja-JP" altLang="ja-JP" sz="1300" baseline="0">
              <a:solidFill>
                <a:schemeClr val="dk1"/>
              </a:solidFill>
              <a:effectLst/>
              <a:latin typeface="+mn-lt"/>
              <a:ea typeface="+mn-ea"/>
              <a:cs typeface="+mn-cs"/>
            </a:rPr>
            <a:t>１枚目（貴社控え）は自社で保管して下さい。</a:t>
          </a:r>
          <a:endParaRPr lang="ja-JP" altLang="ja-JP" sz="1300">
            <a:effectLst/>
          </a:endParaRPr>
        </a:p>
        <a:p>
          <a:r>
            <a:rPr kumimoji="1" lang="ja-JP" altLang="ja-JP" sz="1300" baseline="0">
              <a:solidFill>
                <a:schemeClr val="dk1"/>
              </a:solidFill>
              <a:effectLst/>
              <a:latin typeface="+mn-lt"/>
              <a:ea typeface="+mn-ea"/>
              <a:cs typeface="+mn-cs"/>
            </a:rPr>
            <a:t>　</a:t>
          </a:r>
          <a:r>
            <a:rPr kumimoji="1" lang="ja-JP" altLang="ja-JP" sz="1300" b="1" u="sng" baseline="0">
              <a:solidFill>
                <a:schemeClr val="dk1"/>
              </a:solidFill>
              <a:effectLst/>
              <a:latin typeface="+mn-lt"/>
              <a:ea typeface="+mn-ea"/>
              <a:cs typeface="+mn-cs"/>
            </a:rPr>
            <a:t>２枚目の</a:t>
          </a:r>
          <a:r>
            <a:rPr kumimoji="1" lang="en-US" altLang="ja-JP" sz="1300" b="1" u="sng" baseline="0">
              <a:solidFill>
                <a:schemeClr val="dk1"/>
              </a:solidFill>
              <a:effectLst/>
              <a:latin typeface="+mn-lt"/>
              <a:ea typeface="+mn-ea"/>
              <a:cs typeface="+mn-cs"/>
            </a:rPr>
            <a:t>"</a:t>
          </a:r>
          <a:r>
            <a:rPr kumimoji="1" lang="ja-JP" altLang="ja-JP" sz="1300" b="1" u="sng" baseline="0">
              <a:solidFill>
                <a:schemeClr val="dk1"/>
              </a:solidFill>
              <a:effectLst/>
              <a:latin typeface="+mn-lt"/>
              <a:ea typeface="+mn-ea"/>
              <a:cs typeface="+mn-cs"/>
            </a:rPr>
            <a:t>請求書本票</a:t>
          </a:r>
          <a:r>
            <a:rPr kumimoji="1" lang="en-US" altLang="ja-JP" sz="1300" b="1" u="sng" baseline="0">
              <a:solidFill>
                <a:schemeClr val="dk1"/>
              </a:solidFill>
              <a:effectLst/>
              <a:latin typeface="+mn-lt"/>
              <a:ea typeface="+mn-ea"/>
              <a:cs typeface="+mn-cs"/>
            </a:rPr>
            <a:t>"</a:t>
          </a:r>
          <a:r>
            <a:rPr kumimoji="1" lang="ja-JP" altLang="en-US" sz="1300" b="1" u="sng" baseline="0">
              <a:solidFill>
                <a:schemeClr val="dk1"/>
              </a:solidFill>
              <a:effectLst/>
              <a:latin typeface="+mn-lt"/>
              <a:ea typeface="+mn-ea"/>
              <a:cs typeface="+mn-cs"/>
            </a:rPr>
            <a:t>に</a:t>
          </a:r>
          <a:r>
            <a:rPr kumimoji="1" lang="ja-JP" altLang="en-US" sz="1300" b="1" u="sng" baseline="0">
              <a:solidFill>
                <a:srgbClr val="FF0000"/>
              </a:solidFill>
              <a:effectLst/>
              <a:latin typeface="+mn-lt"/>
              <a:ea typeface="+mn-ea"/>
              <a:cs typeface="+mn-cs"/>
            </a:rPr>
            <a:t>会社印と担当印を</a:t>
          </a:r>
          <a:r>
            <a:rPr kumimoji="1" lang="ja-JP" altLang="ja-JP" sz="1300" b="1" u="sng" baseline="0">
              <a:solidFill>
                <a:srgbClr val="FF0000"/>
              </a:solidFill>
              <a:effectLst/>
              <a:latin typeface="+mn-lt"/>
              <a:ea typeface="+mn-ea"/>
              <a:cs typeface="+mn-cs"/>
            </a:rPr>
            <a:t>捺印の上</a:t>
          </a:r>
          <a:r>
            <a:rPr kumimoji="1" lang="ja-JP" altLang="ja-JP" sz="1300" b="1" u="sng" baseline="0">
              <a:solidFill>
                <a:schemeClr val="dk1"/>
              </a:solidFill>
              <a:effectLst/>
              <a:latin typeface="+mn-lt"/>
              <a:ea typeface="+mn-ea"/>
              <a:cs typeface="+mn-cs"/>
            </a:rPr>
            <a:t>、送付下さい。</a:t>
          </a:r>
          <a:endParaRPr kumimoji="1" lang="en-US" altLang="ja-JP" sz="1300" b="1" u="sng" baseline="0">
            <a:solidFill>
              <a:schemeClr val="dk1"/>
            </a:solidFill>
            <a:effectLst/>
            <a:latin typeface="+mn-lt"/>
            <a:ea typeface="+mn-ea"/>
            <a:cs typeface="+mn-cs"/>
          </a:endParaRPr>
        </a:p>
        <a:p>
          <a:endParaRPr kumimoji="1" lang="en-US" altLang="ja-JP" sz="1300" b="0" u="none" baseline="0">
            <a:solidFill>
              <a:schemeClr val="dk1"/>
            </a:solidFill>
            <a:effectLst/>
            <a:latin typeface="+mn-lt"/>
            <a:ea typeface="+mn-ea"/>
            <a:cs typeface="+mn-cs"/>
          </a:endParaRPr>
        </a:p>
        <a:p>
          <a:r>
            <a:rPr kumimoji="1" lang="ja-JP" altLang="en-US" sz="1300" b="0" u="none" baseline="0">
              <a:solidFill>
                <a:schemeClr val="dk1"/>
              </a:solidFill>
              <a:effectLst/>
              <a:latin typeface="+mn-lt"/>
              <a:ea typeface="+mn-ea"/>
              <a:cs typeface="+mn-cs"/>
            </a:rPr>
            <a:t>・特記事項のある方は貴社控えの備考欄に記入下さい。</a:t>
          </a:r>
          <a:endParaRPr kumimoji="1" lang="en-US" altLang="ja-JP" sz="1300" b="0" u="none" baseline="0">
            <a:solidFill>
              <a:schemeClr val="dk1"/>
            </a:solidFill>
            <a:effectLst/>
            <a:latin typeface="+mn-lt"/>
            <a:ea typeface="+mn-ea"/>
            <a:cs typeface="+mn-cs"/>
          </a:endParaRPr>
        </a:p>
        <a:p>
          <a:r>
            <a:rPr kumimoji="1" lang="ja-JP" altLang="en-US" sz="1300" b="0" u="none" baseline="0">
              <a:solidFill>
                <a:schemeClr val="dk1"/>
              </a:solidFill>
              <a:effectLst/>
              <a:latin typeface="+mn-lt"/>
              <a:ea typeface="+mn-ea"/>
              <a:cs typeface="+mn-cs"/>
            </a:rPr>
            <a:t>　請求書本票にも反映されます。</a:t>
          </a:r>
          <a:endParaRPr kumimoji="1" lang="en-US" altLang="ja-JP" sz="1300" b="0" u="none" baseline="0">
            <a:solidFill>
              <a:schemeClr val="dk1"/>
            </a:solidFill>
            <a:effectLst/>
            <a:latin typeface="+mn-lt"/>
            <a:ea typeface="+mn-ea"/>
            <a:cs typeface="+mn-cs"/>
          </a:endParaRPr>
        </a:p>
        <a:p>
          <a:endParaRPr kumimoji="1" lang="en-US" altLang="ja-JP" sz="1300" b="0" u="none" baseline="0">
            <a:solidFill>
              <a:schemeClr val="dk1"/>
            </a:solidFill>
            <a:effectLst/>
            <a:latin typeface="+mn-lt"/>
            <a:ea typeface="+mn-ea"/>
            <a:cs typeface="+mn-cs"/>
          </a:endParaRPr>
        </a:p>
        <a:p>
          <a:endParaRPr kumimoji="1" lang="en-US" altLang="ja-JP" sz="1300" b="1" u="sng" baseline="0">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123825</xdr:colOff>
      <xdr:row>49</xdr:row>
      <xdr:rowOff>142876</xdr:rowOff>
    </xdr:from>
    <xdr:to>
      <xdr:col>4</xdr:col>
      <xdr:colOff>609601</xdr:colOff>
      <xdr:row>52</xdr:row>
      <xdr:rowOff>95250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247900" y="10991851"/>
          <a:ext cx="485776" cy="4667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a:t>
          </a:r>
        </a:p>
      </xdr:txBody>
    </xdr:sp>
    <xdr:clientData/>
  </xdr:twoCellAnchor>
  <xdr:twoCellAnchor>
    <xdr:from>
      <xdr:col>7</xdr:col>
      <xdr:colOff>133349</xdr:colOff>
      <xdr:row>50</xdr:row>
      <xdr:rowOff>28575</xdr:rowOff>
    </xdr:from>
    <xdr:to>
      <xdr:col>7</xdr:col>
      <xdr:colOff>581024</xdr:colOff>
      <xdr:row>52</xdr:row>
      <xdr:rowOff>57150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4314824" y="11049000"/>
          <a:ext cx="4476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a:t>
          </a:r>
        </a:p>
      </xdr:txBody>
    </xdr:sp>
    <xdr:clientData/>
  </xdr:twoCellAnchor>
  <xdr:twoCellAnchor>
    <xdr:from>
      <xdr:col>2</xdr:col>
      <xdr:colOff>638175</xdr:colOff>
      <xdr:row>103</xdr:row>
      <xdr:rowOff>133350</xdr:rowOff>
    </xdr:from>
    <xdr:to>
      <xdr:col>3</xdr:col>
      <xdr:colOff>438151</xdr:colOff>
      <xdr:row>106</xdr:row>
      <xdr:rowOff>85724</xdr:rowOff>
    </xdr:to>
    <xdr:sp macro="" textlink="">
      <xdr:nvSpPr>
        <xdr:cNvPr id="26" name="テキスト ボックス 25">
          <a:extLst>
            <a:ext uri="{FF2B5EF4-FFF2-40B4-BE49-F238E27FC236}">
              <a16:creationId xmlns:a16="http://schemas.microsoft.com/office/drawing/2014/main" id="{00000000-0008-0000-0200-00001A000000}"/>
            </a:ext>
          </a:extLst>
        </xdr:cNvPr>
        <xdr:cNvSpPr txBox="1"/>
      </xdr:nvSpPr>
      <xdr:spPr>
        <a:xfrm>
          <a:off x="1390650" y="22707600"/>
          <a:ext cx="485776" cy="4667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chemeClr val="tx2">
                  <a:lumMod val="60000"/>
                  <a:lumOff val="40000"/>
                </a:schemeClr>
              </a:solidFill>
            </a:rPr>
            <a:t>＋</a:t>
          </a:r>
        </a:p>
      </xdr:txBody>
    </xdr:sp>
    <xdr:clientData/>
  </xdr:twoCellAnchor>
  <xdr:twoCellAnchor>
    <xdr:from>
      <xdr:col>5</xdr:col>
      <xdr:colOff>419099</xdr:colOff>
      <xdr:row>103</xdr:row>
      <xdr:rowOff>152399</xdr:rowOff>
    </xdr:from>
    <xdr:to>
      <xdr:col>6</xdr:col>
      <xdr:colOff>180974</xdr:colOff>
      <xdr:row>106</xdr:row>
      <xdr:rowOff>9524</xdr:rowOff>
    </xdr:to>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228974" y="22726649"/>
          <a:ext cx="4476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chemeClr val="tx2">
                  <a:lumMod val="60000"/>
                  <a:lumOff val="40000"/>
                </a:schemeClr>
              </a:solidFill>
            </a:rPr>
            <a:t>＝</a:t>
          </a:r>
        </a:p>
      </xdr:txBody>
    </xdr:sp>
    <xdr:clientData/>
  </xdr:twoCellAnchor>
  <xdr:twoCellAnchor>
    <xdr:from>
      <xdr:col>2</xdr:col>
      <xdr:colOff>676275</xdr:colOff>
      <xdr:row>51</xdr:row>
      <xdr:rowOff>76200</xdr:rowOff>
    </xdr:from>
    <xdr:to>
      <xdr:col>4</xdr:col>
      <xdr:colOff>0</xdr:colOff>
      <xdr:row>53</xdr:row>
      <xdr:rowOff>171450</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428750" y="11268075"/>
          <a:ext cx="695325" cy="447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Ｐ明朝" panose="02020600040205080304" pitchFamily="18" charset="-128"/>
              <a:ea typeface="ＭＳ Ｐ明朝" panose="02020600040205080304" pitchFamily="18" charset="-128"/>
            </a:rPr>
            <a:t>（税抜</a:t>
          </a:r>
          <a:r>
            <a:rPr kumimoji="1" lang="en-US" altLang="ja-JP" sz="1100">
              <a:solidFill>
                <a:sysClr val="windowText" lastClr="000000"/>
              </a:solidFill>
              <a:latin typeface="ＭＳ Ｐ明朝" panose="02020600040205080304" pitchFamily="18" charset="-128"/>
              <a:ea typeface="ＭＳ Ｐ明朝" panose="02020600040205080304" pitchFamily="18" charset="-128"/>
            </a:rPr>
            <a:t>)</a:t>
          </a:r>
        </a:p>
      </xdr:txBody>
    </xdr:sp>
    <xdr:clientData/>
  </xdr:twoCellAnchor>
  <xdr:twoCellAnchor>
    <xdr:from>
      <xdr:col>5</xdr:col>
      <xdr:colOff>638176</xdr:colOff>
      <xdr:row>51</xdr:row>
      <xdr:rowOff>85725</xdr:rowOff>
    </xdr:from>
    <xdr:to>
      <xdr:col>7</xdr:col>
      <xdr:colOff>161926</xdr:colOff>
      <xdr:row>54</xdr:row>
      <xdr:rowOff>28575</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3448051" y="11277600"/>
          <a:ext cx="895350" cy="476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Ｐ明朝" panose="02020600040205080304" pitchFamily="18" charset="-128"/>
              <a:ea typeface="ＭＳ Ｐ明朝" panose="02020600040205080304" pitchFamily="18" charset="-128"/>
            </a:rPr>
            <a:t>（消費税</a:t>
          </a:r>
          <a:r>
            <a:rPr kumimoji="1" lang="en-US" altLang="ja-JP" sz="1100">
              <a:solidFill>
                <a:sysClr val="windowText" lastClr="000000"/>
              </a:solidFill>
              <a:latin typeface="ＭＳ Ｐ明朝" panose="02020600040205080304" pitchFamily="18" charset="-128"/>
              <a:ea typeface="ＭＳ Ｐ明朝" panose="02020600040205080304" pitchFamily="18" charset="-128"/>
            </a:rPr>
            <a:t>)</a:t>
          </a:r>
        </a:p>
      </xdr:txBody>
    </xdr:sp>
    <xdr:clientData/>
  </xdr:twoCellAnchor>
  <xdr:twoCellAnchor>
    <xdr:from>
      <xdr:col>11</xdr:col>
      <xdr:colOff>19050</xdr:colOff>
      <xdr:row>51</xdr:row>
      <xdr:rowOff>85725</xdr:rowOff>
    </xdr:from>
    <xdr:to>
      <xdr:col>12</xdr:col>
      <xdr:colOff>466725</xdr:colOff>
      <xdr:row>54</xdr:row>
      <xdr:rowOff>0</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6943725" y="11277600"/>
          <a:ext cx="1133475" cy="447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Ｐ明朝" panose="02020600040205080304" pitchFamily="18" charset="-128"/>
              <a:ea typeface="ＭＳ Ｐ明朝" panose="02020600040205080304" pitchFamily="18" charset="-128"/>
            </a:rPr>
            <a:t>（税込</a:t>
          </a:r>
          <a:r>
            <a:rPr kumimoji="1" lang="en-US" altLang="ja-JP" sz="1100">
              <a:solidFill>
                <a:sysClr val="windowText" lastClr="000000"/>
              </a:solidFill>
              <a:latin typeface="ＭＳ Ｐ明朝" panose="02020600040205080304" pitchFamily="18" charset="-128"/>
              <a:ea typeface="ＭＳ Ｐ明朝" panose="02020600040205080304" pitchFamily="18" charset="-128"/>
            </a:rPr>
            <a:t>)</a:t>
          </a:r>
        </a:p>
      </xdr:txBody>
    </xdr:sp>
    <xdr:clientData/>
  </xdr:twoCellAnchor>
  <xdr:twoCellAnchor>
    <xdr:from>
      <xdr:col>0</xdr:col>
      <xdr:colOff>28576</xdr:colOff>
      <xdr:row>103</xdr:row>
      <xdr:rowOff>9524</xdr:rowOff>
    </xdr:from>
    <xdr:to>
      <xdr:col>2</xdr:col>
      <xdr:colOff>644101</xdr:colOff>
      <xdr:row>106</xdr:row>
      <xdr:rowOff>175574</xdr:rowOff>
    </xdr:to>
    <xdr:sp macro="" textlink="A50">
      <xdr:nvSpPr>
        <xdr:cNvPr id="5" name="テキスト ボックス 4">
          <a:extLst>
            <a:ext uri="{FF2B5EF4-FFF2-40B4-BE49-F238E27FC236}">
              <a16:creationId xmlns:a16="http://schemas.microsoft.com/office/drawing/2014/main" id="{00000000-0008-0000-0200-000005000000}"/>
            </a:ext>
          </a:extLst>
        </xdr:cNvPr>
        <xdr:cNvSpPr txBox="1"/>
      </xdr:nvSpPr>
      <xdr:spPr>
        <a:xfrm>
          <a:off x="28576" y="22583774"/>
          <a:ext cx="1368000" cy="680400"/>
        </a:xfrm>
        <a:prstGeom prst="rect">
          <a:avLst/>
        </a:prstGeom>
        <a:solidFill>
          <a:schemeClr val="lt1"/>
        </a:solidFill>
        <a:ln w="19050"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fld id="{444B55BD-86E5-4CDB-BA9C-B182BC6B7670}" type="TxLink">
            <a:rPr kumimoji="1" lang="en-US" altLang="en-US" sz="1500" b="0" i="0" u="none" strike="noStrike">
              <a:solidFill>
                <a:srgbClr val="000000"/>
              </a:solidFill>
              <a:latin typeface="ＭＳ Ｐ明朝"/>
              <a:ea typeface="ＭＳ Ｐ明朝"/>
            </a:rPr>
            <a:pPr algn="ctr"/>
            <a:t>¥0</a:t>
          </a:fld>
          <a:endParaRPr kumimoji="1" lang="ja-JP" altLang="en-US" sz="1500" b="0" i="0" u="none" strike="noStrike">
            <a:solidFill>
              <a:srgbClr val="000000"/>
            </a:solidFill>
            <a:latin typeface="ＭＳ Ｐ明朝"/>
            <a:ea typeface="ＭＳ Ｐ明朝"/>
          </a:endParaRPr>
        </a:p>
      </xdr:txBody>
    </xdr:sp>
    <xdr:clientData/>
  </xdr:twoCellAnchor>
  <xdr:twoCellAnchor>
    <xdr:from>
      <xdr:col>3</xdr:col>
      <xdr:colOff>400051</xdr:colOff>
      <xdr:row>103</xdr:row>
      <xdr:rowOff>19050</xdr:rowOff>
    </xdr:from>
    <xdr:to>
      <xdr:col>5</xdr:col>
      <xdr:colOff>396451</xdr:colOff>
      <xdr:row>107</xdr:row>
      <xdr:rowOff>4125</xdr:rowOff>
    </xdr:to>
    <xdr:sp macro="" textlink="F50">
      <xdr:nvSpPr>
        <xdr:cNvPr id="16" name="テキスト ボックス 15">
          <a:extLst>
            <a:ext uri="{FF2B5EF4-FFF2-40B4-BE49-F238E27FC236}">
              <a16:creationId xmlns:a16="http://schemas.microsoft.com/office/drawing/2014/main" id="{00000000-0008-0000-0200-000010000000}"/>
            </a:ext>
          </a:extLst>
        </xdr:cNvPr>
        <xdr:cNvSpPr txBox="1"/>
      </xdr:nvSpPr>
      <xdr:spPr>
        <a:xfrm>
          <a:off x="1838326" y="22593300"/>
          <a:ext cx="1368000" cy="680400"/>
        </a:xfrm>
        <a:prstGeom prst="rect">
          <a:avLst/>
        </a:prstGeom>
        <a:solidFill>
          <a:schemeClr val="lt1"/>
        </a:solidFill>
        <a:ln w="19050"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fld id="{0312FA93-5D62-4A1F-89AA-C1A7722CCD17}" type="TxLink">
            <a:rPr kumimoji="1" lang="en-US" altLang="en-US" sz="1500" b="0" i="0" u="none" strike="noStrike">
              <a:solidFill>
                <a:srgbClr val="000000"/>
              </a:solidFill>
              <a:latin typeface="ＭＳ Ｐ明朝"/>
              <a:ea typeface="ＭＳ Ｐ明朝"/>
            </a:rPr>
            <a:pPr algn="ctr"/>
            <a:t>¥0</a:t>
          </a:fld>
          <a:endParaRPr kumimoji="1" lang="ja-JP" altLang="en-US" sz="1500" b="0" i="0" u="none" strike="noStrike">
            <a:solidFill>
              <a:srgbClr val="000000"/>
            </a:solidFill>
            <a:latin typeface="ＭＳ Ｐ明朝"/>
            <a:ea typeface="ＭＳ Ｐ明朝"/>
          </a:endParaRPr>
        </a:p>
      </xdr:txBody>
    </xdr:sp>
    <xdr:clientData/>
  </xdr:twoCellAnchor>
  <xdr:twoCellAnchor>
    <xdr:from>
      <xdr:col>6</xdr:col>
      <xdr:colOff>190500</xdr:colOff>
      <xdr:row>103</xdr:row>
      <xdr:rowOff>19050</xdr:rowOff>
    </xdr:from>
    <xdr:to>
      <xdr:col>8</xdr:col>
      <xdr:colOff>533400</xdr:colOff>
      <xdr:row>107</xdr:row>
      <xdr:rowOff>4125</xdr:rowOff>
    </xdr:to>
    <xdr:sp macro="" textlink="I50">
      <xdr:nvSpPr>
        <xdr:cNvPr id="17" name="テキスト ボックス 16">
          <a:extLst>
            <a:ext uri="{FF2B5EF4-FFF2-40B4-BE49-F238E27FC236}">
              <a16:creationId xmlns:a16="http://schemas.microsoft.com/office/drawing/2014/main" id="{00000000-0008-0000-0200-000011000000}"/>
            </a:ext>
          </a:extLst>
        </xdr:cNvPr>
        <xdr:cNvSpPr txBox="1"/>
      </xdr:nvSpPr>
      <xdr:spPr>
        <a:xfrm>
          <a:off x="3686175" y="22593300"/>
          <a:ext cx="1714500" cy="680400"/>
        </a:xfrm>
        <a:prstGeom prst="rect">
          <a:avLst/>
        </a:prstGeom>
        <a:solidFill>
          <a:schemeClr val="lt1"/>
        </a:solidFill>
        <a:ln w="38100"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fld id="{4F46478A-CB9A-4B58-9E9C-74D3BCBB710B}" type="TxLink">
            <a:rPr kumimoji="1" lang="en-US" altLang="en-US" sz="2000" b="1" i="0" u="none" strike="noStrike">
              <a:solidFill>
                <a:srgbClr val="000000"/>
              </a:solidFill>
              <a:latin typeface="ＭＳ Ｐ明朝"/>
              <a:ea typeface="ＭＳ Ｐ明朝"/>
            </a:rPr>
            <a:pPr algn="ctr"/>
            <a:t>¥0</a:t>
          </a:fld>
          <a:endParaRPr kumimoji="1" lang="ja-JP" altLang="en-US" sz="1500" b="0" i="0" u="none" strike="noStrike">
            <a:solidFill>
              <a:srgbClr val="000000"/>
            </a:solidFill>
            <a:latin typeface="ＭＳ Ｐ明朝"/>
            <a:ea typeface="ＭＳ Ｐ明朝"/>
          </a:endParaRPr>
        </a:p>
      </xdr:txBody>
    </xdr:sp>
    <xdr:clientData/>
  </xdr:twoCellAnchor>
  <xdr:twoCellAnchor>
    <xdr:from>
      <xdr:col>7</xdr:col>
      <xdr:colOff>590551</xdr:colOff>
      <xdr:row>105</xdr:row>
      <xdr:rowOff>85725</xdr:rowOff>
    </xdr:from>
    <xdr:to>
      <xdr:col>9</xdr:col>
      <xdr:colOff>95251</xdr:colOff>
      <xdr:row>107</xdr:row>
      <xdr:rowOff>0</xdr:rowOff>
    </xdr:to>
    <xdr:sp macro="" textlink="">
      <xdr:nvSpPr>
        <xdr:cNvPr id="12" name="テキスト ボックス 11">
          <a:extLst>
            <a:ext uri="{FF2B5EF4-FFF2-40B4-BE49-F238E27FC236}">
              <a16:creationId xmlns:a16="http://schemas.microsoft.com/office/drawing/2014/main" id="{00000000-0008-0000-0200-00000C000000}"/>
            </a:ext>
          </a:extLst>
        </xdr:cNvPr>
        <xdr:cNvSpPr txBox="1"/>
      </xdr:nvSpPr>
      <xdr:spPr>
        <a:xfrm>
          <a:off x="4772026" y="23002875"/>
          <a:ext cx="8763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tx2">
                  <a:lumMod val="60000"/>
                  <a:lumOff val="40000"/>
                </a:schemeClr>
              </a:solidFill>
              <a:latin typeface="ＭＳ Ｐ明朝" panose="02020600040205080304" pitchFamily="18" charset="-128"/>
              <a:ea typeface="ＭＳ Ｐ明朝" panose="02020600040205080304" pitchFamily="18" charset="-128"/>
            </a:rPr>
            <a:t>（税込</a:t>
          </a:r>
          <a:r>
            <a:rPr kumimoji="1" lang="en-US" altLang="ja-JP" sz="1100">
              <a:solidFill>
                <a:schemeClr val="tx2">
                  <a:lumMod val="60000"/>
                  <a:lumOff val="40000"/>
                </a:schemeClr>
              </a:solidFill>
              <a:latin typeface="ＭＳ Ｐ明朝" panose="02020600040205080304" pitchFamily="18" charset="-128"/>
              <a:ea typeface="ＭＳ Ｐ明朝" panose="02020600040205080304" pitchFamily="18" charset="-128"/>
            </a:rPr>
            <a:t>)</a:t>
          </a:r>
        </a:p>
      </xdr:txBody>
    </xdr:sp>
    <xdr:clientData/>
  </xdr:twoCellAnchor>
  <xdr:twoCellAnchor>
    <xdr:from>
      <xdr:col>4</xdr:col>
      <xdr:colOff>342901</xdr:colOff>
      <xdr:row>105</xdr:row>
      <xdr:rowOff>95250</xdr:rowOff>
    </xdr:from>
    <xdr:to>
      <xdr:col>5</xdr:col>
      <xdr:colOff>676275</xdr:colOff>
      <xdr:row>107</xdr:row>
      <xdr:rowOff>0</xdr:rowOff>
    </xdr:to>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2466976" y="23012400"/>
          <a:ext cx="1019174"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tx2">
                  <a:lumMod val="60000"/>
                  <a:lumOff val="40000"/>
                </a:schemeClr>
              </a:solidFill>
              <a:latin typeface="ＭＳ Ｐ明朝" panose="02020600040205080304" pitchFamily="18" charset="-128"/>
              <a:ea typeface="ＭＳ Ｐ明朝" panose="02020600040205080304" pitchFamily="18" charset="-128"/>
            </a:rPr>
            <a:t>（消費税</a:t>
          </a:r>
          <a:r>
            <a:rPr kumimoji="1" lang="en-US" altLang="ja-JP" sz="1100">
              <a:solidFill>
                <a:schemeClr val="tx2">
                  <a:lumMod val="60000"/>
                  <a:lumOff val="40000"/>
                </a:schemeClr>
              </a:solidFill>
              <a:latin typeface="ＭＳ Ｐ明朝" panose="02020600040205080304" pitchFamily="18" charset="-128"/>
              <a:ea typeface="ＭＳ Ｐ明朝" panose="02020600040205080304" pitchFamily="18" charset="-128"/>
            </a:rPr>
            <a:t>)</a:t>
          </a:r>
        </a:p>
      </xdr:txBody>
    </xdr:sp>
    <xdr:clientData/>
  </xdr:twoCellAnchor>
  <xdr:twoCellAnchor>
    <xdr:from>
      <xdr:col>2</xdr:col>
      <xdr:colOff>19050</xdr:colOff>
      <xdr:row>105</xdr:row>
      <xdr:rowOff>85725</xdr:rowOff>
    </xdr:from>
    <xdr:to>
      <xdr:col>3</xdr:col>
      <xdr:colOff>133350</xdr:colOff>
      <xdr:row>107</xdr:row>
      <xdr:rowOff>9525</xdr:rowOff>
    </xdr:to>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771525" y="23002875"/>
          <a:ext cx="8001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tx2">
                  <a:lumMod val="60000"/>
                  <a:lumOff val="40000"/>
                </a:schemeClr>
              </a:solidFill>
              <a:latin typeface="ＭＳ Ｐ明朝" panose="02020600040205080304" pitchFamily="18" charset="-128"/>
              <a:ea typeface="ＭＳ Ｐ明朝" panose="02020600040205080304" pitchFamily="18" charset="-128"/>
            </a:rPr>
            <a:t>（税抜</a:t>
          </a:r>
          <a:r>
            <a:rPr kumimoji="1" lang="en-US" altLang="ja-JP" sz="1100">
              <a:solidFill>
                <a:schemeClr val="tx2">
                  <a:lumMod val="60000"/>
                  <a:lumOff val="40000"/>
                </a:schemeClr>
              </a:solidFill>
              <a:latin typeface="ＭＳ Ｐ明朝" panose="02020600040205080304" pitchFamily="18" charset="-128"/>
              <a:ea typeface="ＭＳ Ｐ明朝" panose="02020600040205080304" pitchFamily="18" charset="-128"/>
            </a:rPr>
            <a:t>)</a:t>
          </a:r>
        </a:p>
      </xdr:txBody>
    </xdr:sp>
    <xdr:clientData/>
  </xdr:twoCellAnchor>
  <xdr:twoCellAnchor>
    <xdr:from>
      <xdr:col>13</xdr:col>
      <xdr:colOff>285749</xdr:colOff>
      <xdr:row>9</xdr:row>
      <xdr:rowOff>28574</xdr:rowOff>
    </xdr:from>
    <xdr:to>
      <xdr:col>21</xdr:col>
      <xdr:colOff>200024</xdr:colOff>
      <xdr:row>26</xdr:row>
      <xdr:rowOff>57149</xdr:rowOff>
    </xdr:to>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8582024" y="1895474"/>
          <a:ext cx="5400675" cy="3914775"/>
        </a:xfrm>
        <a:prstGeom prst="round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baseline="0">
              <a:solidFill>
                <a:schemeClr val="dk1"/>
              </a:solidFill>
              <a:effectLst/>
              <a:latin typeface="+mn-lt"/>
              <a:ea typeface="+mn-ea"/>
              <a:cs typeface="+mn-cs"/>
            </a:rPr>
            <a:t>・</a:t>
          </a:r>
          <a:r>
            <a:rPr kumimoji="1" lang="ja-JP" altLang="en-US" sz="1300" b="1" baseline="0">
              <a:solidFill>
                <a:srgbClr val="FF0000"/>
              </a:solidFill>
              <a:effectLst/>
              <a:latin typeface="+mn-lt"/>
              <a:ea typeface="+mn-ea"/>
              <a:cs typeface="+mn-cs"/>
            </a:rPr>
            <a:t>黄色いセルに必要事項を記入下さい。</a:t>
          </a:r>
          <a:endParaRPr kumimoji="1" lang="en-US" altLang="ja-JP" sz="1300" b="1" baseline="0">
            <a:solidFill>
              <a:srgbClr val="FF0000"/>
            </a:solidFill>
            <a:effectLst/>
            <a:latin typeface="+mn-lt"/>
            <a:ea typeface="+mn-ea"/>
            <a:cs typeface="+mn-cs"/>
          </a:endParaRPr>
        </a:p>
        <a:p>
          <a:r>
            <a:rPr kumimoji="1" lang="ja-JP" altLang="en-US" sz="1300" b="1" baseline="0">
              <a:solidFill>
                <a:srgbClr val="FF0000"/>
              </a:solidFill>
              <a:effectLst/>
              <a:latin typeface="+mn-lt"/>
              <a:ea typeface="+mn-ea"/>
              <a:cs typeface="+mn-cs"/>
            </a:rPr>
            <a:t>　</a:t>
          </a:r>
          <a:r>
            <a:rPr kumimoji="1" lang="ja-JP" altLang="en-US" sz="1300" b="0" baseline="0">
              <a:solidFill>
                <a:sysClr val="windowText" lastClr="000000"/>
              </a:solidFill>
              <a:effectLst/>
              <a:latin typeface="+mn-lt"/>
              <a:ea typeface="+mn-ea"/>
              <a:cs typeface="+mn-cs"/>
            </a:rPr>
            <a:t>作業員名は</a:t>
          </a:r>
          <a:r>
            <a:rPr kumimoji="1" lang="en-US" altLang="ja-JP" sz="1300" b="0" baseline="0">
              <a:solidFill>
                <a:sysClr val="windowText" lastClr="000000"/>
              </a:solidFill>
              <a:effectLst/>
              <a:latin typeface="+mn-lt"/>
              <a:ea typeface="+mn-ea"/>
              <a:cs typeface="+mn-cs"/>
            </a:rPr>
            <a:t>"</a:t>
          </a:r>
          <a:r>
            <a:rPr kumimoji="1" lang="ja-JP" altLang="en-US" sz="1300" b="0" baseline="0">
              <a:solidFill>
                <a:sysClr val="windowText" lastClr="000000"/>
              </a:solidFill>
              <a:effectLst/>
              <a:latin typeface="+mn-lt"/>
              <a:ea typeface="+mn-ea"/>
              <a:cs typeface="+mn-cs"/>
            </a:rPr>
            <a:t>入力シート</a:t>
          </a:r>
          <a:r>
            <a:rPr kumimoji="1" lang="en-US" altLang="ja-JP" sz="1300" b="0" baseline="0">
              <a:solidFill>
                <a:sysClr val="windowText" lastClr="000000"/>
              </a:solidFill>
              <a:effectLst/>
              <a:latin typeface="+mn-lt"/>
              <a:ea typeface="+mn-ea"/>
              <a:cs typeface="+mn-cs"/>
            </a:rPr>
            <a:t>"</a:t>
          </a:r>
          <a:r>
            <a:rPr kumimoji="1" lang="ja-JP" altLang="en-US" sz="1300" b="0" baseline="0">
              <a:solidFill>
                <a:sysClr val="windowText" lastClr="000000"/>
              </a:solidFill>
              <a:effectLst/>
              <a:latin typeface="+mn-lt"/>
              <a:ea typeface="+mn-ea"/>
              <a:cs typeface="+mn-cs"/>
            </a:rPr>
            <a:t>で記入した氏名を選択できるようになっているのでリストから選択して下さい。自動で時間単価、時間外単価が入力されます。</a:t>
          </a:r>
          <a:endParaRPr kumimoji="1" lang="en-US" altLang="ja-JP" sz="1300" b="1" baseline="0">
            <a:solidFill>
              <a:srgbClr val="FF0000"/>
            </a:solidFill>
            <a:effectLst/>
            <a:latin typeface="+mn-lt"/>
            <a:ea typeface="+mn-ea"/>
            <a:cs typeface="+mn-cs"/>
          </a:endParaRPr>
        </a:p>
        <a:p>
          <a:endParaRPr kumimoji="1" lang="en-US" altLang="ja-JP" sz="1300" baseline="0">
            <a:solidFill>
              <a:schemeClr val="dk1"/>
            </a:solidFill>
            <a:effectLst/>
            <a:latin typeface="+mn-lt"/>
            <a:ea typeface="+mn-ea"/>
            <a:cs typeface="+mn-cs"/>
          </a:endParaRPr>
        </a:p>
        <a:p>
          <a:r>
            <a:rPr kumimoji="1" lang="ja-JP" altLang="ja-JP" sz="1300" baseline="0">
              <a:solidFill>
                <a:schemeClr val="dk1"/>
              </a:solidFill>
              <a:effectLst/>
              <a:latin typeface="+mn-lt"/>
              <a:ea typeface="+mn-ea"/>
              <a:cs typeface="+mn-cs"/>
            </a:rPr>
            <a:t>・１枚目（貴社控え）は自社で保管して下さい。</a:t>
          </a:r>
          <a:endParaRPr lang="ja-JP" altLang="ja-JP" sz="1300">
            <a:effectLst/>
          </a:endParaRPr>
        </a:p>
        <a:p>
          <a:r>
            <a:rPr kumimoji="1" lang="ja-JP" altLang="ja-JP" sz="1300" baseline="0">
              <a:solidFill>
                <a:schemeClr val="dk1"/>
              </a:solidFill>
              <a:effectLst/>
              <a:latin typeface="+mn-lt"/>
              <a:ea typeface="+mn-ea"/>
              <a:cs typeface="+mn-cs"/>
            </a:rPr>
            <a:t>　</a:t>
          </a:r>
          <a:r>
            <a:rPr kumimoji="1" lang="ja-JP" altLang="ja-JP" sz="1300" b="1" u="sng" baseline="0">
              <a:solidFill>
                <a:schemeClr val="dk1"/>
              </a:solidFill>
              <a:effectLst/>
              <a:latin typeface="+mn-lt"/>
              <a:ea typeface="+mn-ea"/>
              <a:cs typeface="+mn-cs"/>
            </a:rPr>
            <a:t>２枚目の</a:t>
          </a:r>
          <a:r>
            <a:rPr kumimoji="1" lang="en-US" altLang="ja-JP" sz="1300" b="1" u="sng" baseline="0">
              <a:solidFill>
                <a:schemeClr val="dk1"/>
              </a:solidFill>
              <a:effectLst/>
              <a:latin typeface="+mn-lt"/>
              <a:ea typeface="+mn-ea"/>
              <a:cs typeface="+mn-cs"/>
            </a:rPr>
            <a:t>"</a:t>
          </a:r>
          <a:r>
            <a:rPr kumimoji="1" lang="ja-JP" altLang="ja-JP" sz="1300" b="1" u="sng" baseline="0">
              <a:solidFill>
                <a:schemeClr val="dk1"/>
              </a:solidFill>
              <a:effectLst/>
              <a:latin typeface="+mn-lt"/>
              <a:ea typeface="+mn-ea"/>
              <a:cs typeface="+mn-cs"/>
            </a:rPr>
            <a:t>請求書本票</a:t>
          </a:r>
          <a:r>
            <a:rPr kumimoji="1" lang="en-US" altLang="ja-JP" sz="1300" b="1" u="sng" baseline="0">
              <a:solidFill>
                <a:schemeClr val="dk1"/>
              </a:solidFill>
              <a:effectLst/>
              <a:latin typeface="+mn-lt"/>
              <a:ea typeface="+mn-ea"/>
              <a:cs typeface="+mn-cs"/>
            </a:rPr>
            <a:t>"</a:t>
          </a:r>
          <a:r>
            <a:rPr kumimoji="1" lang="ja-JP" altLang="en-US" sz="1300" b="1" u="sng" baseline="0">
              <a:solidFill>
                <a:schemeClr val="dk1"/>
              </a:solidFill>
              <a:effectLst/>
              <a:latin typeface="+mn-lt"/>
              <a:ea typeface="+mn-ea"/>
              <a:cs typeface="+mn-cs"/>
            </a:rPr>
            <a:t>を</a:t>
          </a:r>
          <a:r>
            <a:rPr kumimoji="1" lang="ja-JP" altLang="ja-JP" sz="1300" b="1" u="sng" baseline="0">
              <a:solidFill>
                <a:schemeClr val="dk1"/>
              </a:solidFill>
              <a:effectLst/>
              <a:latin typeface="+mn-lt"/>
              <a:ea typeface="+mn-ea"/>
              <a:cs typeface="+mn-cs"/>
            </a:rPr>
            <a:t>送付下さい。</a:t>
          </a:r>
          <a:endParaRPr kumimoji="1" lang="en-US" altLang="ja-JP" sz="1300" b="1" u="sng" baseline="0">
            <a:solidFill>
              <a:schemeClr val="dk1"/>
            </a:solidFill>
            <a:effectLst/>
            <a:latin typeface="+mn-lt"/>
            <a:ea typeface="+mn-ea"/>
            <a:cs typeface="+mn-cs"/>
          </a:endParaRPr>
        </a:p>
        <a:p>
          <a:endParaRPr lang="ja-JP" altLang="ja-JP" sz="1300">
            <a:effectLst/>
          </a:endParaRPr>
        </a:p>
        <a:p>
          <a:r>
            <a:rPr kumimoji="1" lang="ja-JP" altLang="ja-JP" sz="1300" b="0" baseline="0">
              <a:solidFill>
                <a:schemeClr val="dk1"/>
              </a:solidFill>
              <a:effectLst/>
              <a:latin typeface="+mn-lt"/>
              <a:ea typeface="+mn-ea"/>
              <a:cs typeface="+mn-cs"/>
            </a:rPr>
            <a:t>・特記事項のある方は貴社控えの備考欄に記入下さい。</a:t>
          </a:r>
          <a:endParaRPr lang="ja-JP" altLang="ja-JP" sz="1300">
            <a:effectLst/>
          </a:endParaRPr>
        </a:p>
        <a:p>
          <a:r>
            <a:rPr kumimoji="1" lang="ja-JP" altLang="ja-JP" sz="1300" b="0" baseline="0">
              <a:solidFill>
                <a:schemeClr val="dk1"/>
              </a:solidFill>
              <a:effectLst/>
              <a:latin typeface="+mn-lt"/>
              <a:ea typeface="+mn-ea"/>
              <a:cs typeface="+mn-cs"/>
            </a:rPr>
            <a:t>　請求書本票にも反映されます。</a:t>
          </a:r>
          <a:endParaRPr kumimoji="1" lang="en-US" altLang="ja-JP" sz="1300" b="0" baseline="0">
            <a:solidFill>
              <a:schemeClr val="dk1"/>
            </a:solidFill>
            <a:effectLst/>
            <a:latin typeface="+mn-lt"/>
            <a:ea typeface="+mn-ea"/>
            <a:cs typeface="+mn-cs"/>
          </a:endParaRPr>
        </a:p>
        <a:p>
          <a:endParaRPr kumimoji="1" lang="en-US" altLang="ja-JP" sz="1300" b="0" baseline="0">
            <a:solidFill>
              <a:schemeClr val="dk1"/>
            </a:solidFill>
            <a:effectLst/>
            <a:latin typeface="+mn-lt"/>
            <a:ea typeface="+mn-ea"/>
            <a:cs typeface="+mn-cs"/>
          </a:endParaRPr>
        </a:p>
        <a:p>
          <a:r>
            <a:rPr kumimoji="1" lang="ja-JP" altLang="en-US" sz="1300" b="0" baseline="0">
              <a:solidFill>
                <a:schemeClr val="dk1"/>
              </a:solidFill>
              <a:effectLst/>
              <a:latin typeface="+mn-lt"/>
              <a:ea typeface="+mn-ea"/>
              <a:cs typeface="+mn-cs"/>
            </a:rPr>
            <a:t>・</a:t>
          </a:r>
          <a:r>
            <a:rPr kumimoji="1" lang="en-US" altLang="ja-JP" sz="1300" b="0" baseline="0">
              <a:solidFill>
                <a:schemeClr val="dk1"/>
              </a:solidFill>
              <a:effectLst/>
              <a:latin typeface="+mn-lt"/>
              <a:ea typeface="+mn-ea"/>
              <a:cs typeface="+mn-cs"/>
            </a:rPr>
            <a:t>"</a:t>
          </a:r>
          <a:r>
            <a:rPr kumimoji="1" lang="ja-JP" altLang="en-US" sz="1300" b="0" baseline="0">
              <a:solidFill>
                <a:schemeClr val="dk1"/>
              </a:solidFill>
              <a:effectLst/>
              <a:latin typeface="+mn-lt"/>
              <a:ea typeface="+mn-ea"/>
              <a:cs typeface="+mn-cs"/>
            </a:rPr>
            <a:t>常用請求書</a:t>
          </a:r>
          <a:r>
            <a:rPr kumimoji="1" lang="en-US" altLang="ja-JP" sz="1300" b="0" baseline="0">
              <a:solidFill>
                <a:schemeClr val="dk1"/>
              </a:solidFill>
              <a:effectLst/>
              <a:latin typeface="+mn-lt"/>
              <a:ea typeface="+mn-ea"/>
              <a:cs typeface="+mn-cs"/>
            </a:rPr>
            <a:t>"</a:t>
          </a:r>
          <a:r>
            <a:rPr kumimoji="1" lang="ja-JP" altLang="en-US" sz="1300" b="0" baseline="0">
              <a:solidFill>
                <a:schemeClr val="dk1"/>
              </a:solidFill>
              <a:effectLst/>
              <a:latin typeface="+mn-lt"/>
              <a:ea typeface="+mn-ea"/>
              <a:cs typeface="+mn-cs"/>
            </a:rPr>
            <a:t>の№と常用作業日報の№は連動しているので</a:t>
          </a:r>
          <a:endParaRPr kumimoji="1" lang="en-US" altLang="ja-JP" sz="1300" b="0" baseline="0">
            <a:solidFill>
              <a:schemeClr val="dk1"/>
            </a:solidFill>
            <a:effectLst/>
            <a:latin typeface="+mn-lt"/>
            <a:ea typeface="+mn-ea"/>
            <a:cs typeface="+mn-cs"/>
          </a:endParaRPr>
        </a:p>
        <a:p>
          <a:r>
            <a:rPr kumimoji="1" lang="ja-JP" altLang="en-US" sz="1300" b="0" baseline="0">
              <a:solidFill>
                <a:schemeClr val="dk1"/>
              </a:solidFill>
              <a:effectLst/>
              <a:latin typeface="+mn-lt"/>
              <a:ea typeface="+mn-ea"/>
              <a:cs typeface="+mn-cs"/>
            </a:rPr>
            <a:t>　常用作業日報は</a:t>
          </a:r>
          <a:r>
            <a:rPr kumimoji="1" lang="en-US" altLang="ja-JP" sz="1300" b="0" baseline="0">
              <a:solidFill>
                <a:schemeClr val="dk1"/>
              </a:solidFill>
              <a:effectLst/>
              <a:latin typeface="+mn-lt"/>
              <a:ea typeface="+mn-ea"/>
              <a:cs typeface="+mn-cs"/>
            </a:rPr>
            <a:t>1</a:t>
          </a:r>
          <a:r>
            <a:rPr kumimoji="1" lang="ja-JP" altLang="en-US" sz="1300" b="0" baseline="0">
              <a:solidFill>
                <a:schemeClr val="dk1"/>
              </a:solidFill>
              <a:effectLst/>
              <a:latin typeface="+mn-lt"/>
              <a:ea typeface="+mn-ea"/>
              <a:cs typeface="+mn-cs"/>
            </a:rPr>
            <a:t>から順番にご使用下さい。</a:t>
          </a:r>
          <a:endParaRPr lang="ja-JP" altLang="ja-JP" sz="1300">
            <a:effectLst/>
          </a:endParaRPr>
        </a:p>
        <a:p>
          <a:endParaRPr kumimoji="1" lang="en-US" altLang="ja-JP" sz="1300"/>
        </a:p>
        <a:p>
          <a:r>
            <a:rPr kumimoji="1" lang="en-US" altLang="ja-JP" sz="1300"/>
            <a:t>※</a:t>
          </a:r>
          <a:r>
            <a:rPr kumimoji="1" lang="ja-JP" altLang="en-US" sz="1300"/>
            <a:t>常用作業日報２及び３も同様です。</a:t>
          </a:r>
          <a:endParaRPr kumimoji="1" lang="en-US" altLang="ja-JP" sz="1300"/>
        </a:p>
      </xdr:txBody>
    </xdr:sp>
    <xdr:clientData/>
  </xdr:twoCellAnchor>
  <xdr:oneCellAnchor>
    <xdr:from>
      <xdr:col>14</xdr:col>
      <xdr:colOff>247650</xdr:colOff>
      <xdr:row>5</xdr:row>
      <xdr:rowOff>180975</xdr:rowOff>
    </xdr:from>
    <xdr:ext cx="3495673" cy="471122"/>
    <xdr:sp macro="" textlink="">
      <xdr:nvSpPr>
        <xdr:cNvPr id="18" name="テキスト ボックス 17">
          <a:extLst>
            <a:ext uri="{FF2B5EF4-FFF2-40B4-BE49-F238E27FC236}">
              <a16:creationId xmlns:a16="http://schemas.microsoft.com/office/drawing/2014/main" id="{00000000-0008-0000-0200-000012000000}"/>
            </a:ext>
          </a:extLst>
        </xdr:cNvPr>
        <xdr:cNvSpPr txBox="1"/>
      </xdr:nvSpPr>
      <xdr:spPr>
        <a:xfrm>
          <a:off x="9229725" y="1133475"/>
          <a:ext cx="3495673" cy="471122"/>
        </a:xfrm>
        <a:prstGeom prst="round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2000"/>
            <a:t>記　入　上　の　注　意（</a:t>
          </a:r>
          <a:r>
            <a:rPr kumimoji="1" lang="ja-JP" altLang="en-US" sz="2000" b="1">
              <a:solidFill>
                <a:srgbClr val="FF0000"/>
              </a:solidFill>
            </a:rPr>
            <a:t>必読</a:t>
          </a:r>
          <a:r>
            <a:rPr kumimoji="1" lang="ja-JP" altLang="en-US" sz="2000"/>
            <a:t>）</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4</xdr:col>
      <xdr:colOff>47625</xdr:colOff>
      <xdr:row>49</xdr:row>
      <xdr:rowOff>142876</xdr:rowOff>
    </xdr:from>
    <xdr:to>
      <xdr:col>5</xdr:col>
      <xdr:colOff>190500</xdr:colOff>
      <xdr:row>53</xdr:row>
      <xdr:rowOff>79376</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2159000" y="10683876"/>
          <a:ext cx="825500" cy="635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a:t>
          </a:r>
        </a:p>
      </xdr:txBody>
    </xdr:sp>
    <xdr:clientData/>
  </xdr:twoCellAnchor>
  <xdr:twoCellAnchor>
    <xdr:from>
      <xdr:col>7</xdr:col>
      <xdr:colOff>171450</xdr:colOff>
      <xdr:row>49</xdr:row>
      <xdr:rowOff>152401</xdr:rowOff>
    </xdr:from>
    <xdr:to>
      <xdr:col>8</xdr:col>
      <xdr:colOff>158750</xdr:colOff>
      <xdr:row>53</xdr:row>
      <xdr:rowOff>111125</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4330700" y="10693401"/>
          <a:ext cx="669925" cy="657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a:t>
          </a:r>
        </a:p>
      </xdr:txBody>
    </xdr:sp>
    <xdr:clientData/>
  </xdr:twoCellAnchor>
  <xdr:twoCellAnchor>
    <xdr:from>
      <xdr:col>4</xdr:col>
      <xdr:colOff>95250</xdr:colOff>
      <xdr:row>103</xdr:row>
      <xdr:rowOff>142875</xdr:rowOff>
    </xdr:from>
    <xdr:to>
      <xdr:col>4</xdr:col>
      <xdr:colOff>581026</xdr:colOff>
      <xdr:row>106</xdr:row>
      <xdr:rowOff>95249</xdr:rowOff>
    </xdr:to>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2219325" y="22621875"/>
          <a:ext cx="485776" cy="4667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chemeClr val="tx2">
                  <a:lumMod val="60000"/>
                  <a:lumOff val="40000"/>
                </a:schemeClr>
              </a:solidFill>
            </a:rPr>
            <a:t>＋</a:t>
          </a:r>
        </a:p>
      </xdr:txBody>
    </xdr:sp>
    <xdr:clientData/>
  </xdr:twoCellAnchor>
  <xdr:twoCellAnchor>
    <xdr:from>
      <xdr:col>7</xdr:col>
      <xdr:colOff>114299</xdr:colOff>
      <xdr:row>103</xdr:row>
      <xdr:rowOff>161924</xdr:rowOff>
    </xdr:from>
    <xdr:to>
      <xdr:col>7</xdr:col>
      <xdr:colOff>561974</xdr:colOff>
      <xdr:row>106</xdr:row>
      <xdr:rowOff>19049</xdr:rowOff>
    </xdr:to>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4295774" y="22640924"/>
          <a:ext cx="4476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chemeClr val="tx2">
                  <a:lumMod val="60000"/>
                  <a:lumOff val="40000"/>
                </a:schemeClr>
              </a:solidFill>
            </a:rPr>
            <a:t>＝</a:t>
          </a:r>
        </a:p>
      </xdr:txBody>
    </xdr:sp>
    <xdr:clientData/>
  </xdr:twoCellAnchor>
  <xdr:twoCellAnchor>
    <xdr:from>
      <xdr:col>2</xdr:col>
      <xdr:colOff>676275</xdr:colOff>
      <xdr:row>51</xdr:row>
      <xdr:rowOff>76200</xdr:rowOff>
    </xdr:from>
    <xdr:to>
      <xdr:col>4</xdr:col>
      <xdr:colOff>0</xdr:colOff>
      <xdr:row>53</xdr:row>
      <xdr:rowOff>171450</xdr:rowOff>
    </xdr:to>
    <xdr:sp macro="" textlink="">
      <xdr:nvSpPr>
        <xdr:cNvPr id="14" name="テキスト ボックス 13">
          <a:extLst>
            <a:ext uri="{FF2B5EF4-FFF2-40B4-BE49-F238E27FC236}">
              <a16:creationId xmlns:a16="http://schemas.microsoft.com/office/drawing/2014/main" id="{00000000-0008-0000-0300-00000E000000}"/>
            </a:ext>
          </a:extLst>
        </xdr:cNvPr>
        <xdr:cNvSpPr txBox="1"/>
      </xdr:nvSpPr>
      <xdr:spPr>
        <a:xfrm>
          <a:off x="1428750" y="11268075"/>
          <a:ext cx="695325" cy="447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Ｐ明朝" panose="02020600040205080304" pitchFamily="18" charset="-128"/>
              <a:ea typeface="ＭＳ Ｐ明朝" panose="02020600040205080304" pitchFamily="18" charset="-128"/>
            </a:rPr>
            <a:t>（税抜</a:t>
          </a:r>
          <a:r>
            <a:rPr kumimoji="1" lang="en-US" altLang="ja-JP" sz="1100">
              <a:solidFill>
                <a:sysClr val="windowText" lastClr="000000"/>
              </a:solidFill>
              <a:latin typeface="ＭＳ Ｐ明朝" panose="02020600040205080304" pitchFamily="18" charset="-128"/>
              <a:ea typeface="ＭＳ Ｐ明朝" panose="02020600040205080304" pitchFamily="18" charset="-128"/>
            </a:rPr>
            <a:t>)</a:t>
          </a:r>
        </a:p>
      </xdr:txBody>
    </xdr:sp>
    <xdr:clientData/>
  </xdr:twoCellAnchor>
  <xdr:twoCellAnchor>
    <xdr:from>
      <xdr:col>11</xdr:col>
      <xdr:colOff>19050</xdr:colOff>
      <xdr:row>51</xdr:row>
      <xdr:rowOff>85725</xdr:rowOff>
    </xdr:from>
    <xdr:to>
      <xdr:col>12</xdr:col>
      <xdr:colOff>466725</xdr:colOff>
      <xdr:row>54</xdr:row>
      <xdr:rowOff>0</xdr:rowOff>
    </xdr:to>
    <xdr:sp macro="" textlink="">
      <xdr:nvSpPr>
        <xdr:cNvPr id="15" name="テキスト ボックス 14">
          <a:extLst>
            <a:ext uri="{FF2B5EF4-FFF2-40B4-BE49-F238E27FC236}">
              <a16:creationId xmlns:a16="http://schemas.microsoft.com/office/drawing/2014/main" id="{00000000-0008-0000-0300-00000F000000}"/>
            </a:ext>
          </a:extLst>
        </xdr:cNvPr>
        <xdr:cNvSpPr txBox="1"/>
      </xdr:nvSpPr>
      <xdr:spPr>
        <a:xfrm>
          <a:off x="6943725" y="11277600"/>
          <a:ext cx="1133475" cy="447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Ｐ明朝" panose="02020600040205080304" pitchFamily="18" charset="-128"/>
              <a:ea typeface="ＭＳ Ｐ明朝" panose="02020600040205080304" pitchFamily="18" charset="-128"/>
            </a:rPr>
            <a:t>（税込</a:t>
          </a:r>
          <a:r>
            <a:rPr kumimoji="1" lang="en-US" altLang="ja-JP" sz="1100">
              <a:solidFill>
                <a:sysClr val="windowText" lastClr="000000"/>
              </a:solidFill>
              <a:latin typeface="ＭＳ Ｐ明朝" panose="02020600040205080304" pitchFamily="18" charset="-128"/>
              <a:ea typeface="ＭＳ Ｐ明朝" panose="02020600040205080304" pitchFamily="18" charset="-128"/>
            </a:rPr>
            <a:t>)</a:t>
          </a:r>
        </a:p>
      </xdr:txBody>
    </xdr:sp>
    <xdr:clientData/>
  </xdr:twoCellAnchor>
  <xdr:twoCellAnchor>
    <xdr:from>
      <xdr:col>5</xdr:col>
      <xdr:colOff>638175</xdr:colOff>
      <xdr:row>51</xdr:row>
      <xdr:rowOff>76200</xdr:rowOff>
    </xdr:from>
    <xdr:to>
      <xdr:col>7</xdr:col>
      <xdr:colOff>161925</xdr:colOff>
      <xdr:row>54</xdr:row>
      <xdr:rowOff>19050</xdr:rowOff>
    </xdr:to>
    <xdr:sp macro="" textlink="">
      <xdr:nvSpPr>
        <xdr:cNvPr id="16" name="テキスト ボックス 15">
          <a:extLst>
            <a:ext uri="{FF2B5EF4-FFF2-40B4-BE49-F238E27FC236}">
              <a16:creationId xmlns:a16="http://schemas.microsoft.com/office/drawing/2014/main" id="{00000000-0008-0000-0300-000010000000}"/>
            </a:ext>
          </a:extLst>
        </xdr:cNvPr>
        <xdr:cNvSpPr txBox="1"/>
      </xdr:nvSpPr>
      <xdr:spPr>
        <a:xfrm>
          <a:off x="3448050" y="11210925"/>
          <a:ext cx="895350" cy="476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Ｐ明朝" panose="02020600040205080304" pitchFamily="18" charset="-128"/>
              <a:ea typeface="ＭＳ Ｐ明朝" panose="02020600040205080304" pitchFamily="18" charset="-128"/>
            </a:rPr>
            <a:t>（消費税</a:t>
          </a:r>
          <a:r>
            <a:rPr kumimoji="1" lang="en-US" altLang="ja-JP" sz="1100">
              <a:solidFill>
                <a:sysClr val="windowText" lastClr="000000"/>
              </a:solidFill>
              <a:latin typeface="ＭＳ Ｐ明朝" panose="02020600040205080304" pitchFamily="18" charset="-128"/>
              <a:ea typeface="ＭＳ Ｐ明朝" panose="02020600040205080304" pitchFamily="18" charset="-128"/>
            </a:rPr>
            <a:t>)</a:t>
          </a:r>
        </a:p>
      </xdr:txBody>
    </xdr:sp>
    <xdr:clientData/>
  </xdr:twoCellAnchor>
  <xdr:twoCellAnchor>
    <xdr:from>
      <xdr:col>2</xdr:col>
      <xdr:colOff>638175</xdr:colOff>
      <xdr:row>103</xdr:row>
      <xdr:rowOff>133350</xdr:rowOff>
    </xdr:from>
    <xdr:to>
      <xdr:col>3</xdr:col>
      <xdr:colOff>438151</xdr:colOff>
      <xdr:row>106</xdr:row>
      <xdr:rowOff>85724</xdr:rowOff>
    </xdr:to>
    <xdr:sp macro="" textlink="">
      <xdr:nvSpPr>
        <xdr:cNvPr id="25" name="テキスト ボックス 24">
          <a:extLst>
            <a:ext uri="{FF2B5EF4-FFF2-40B4-BE49-F238E27FC236}">
              <a16:creationId xmlns:a16="http://schemas.microsoft.com/office/drawing/2014/main" id="{00000000-0008-0000-0300-000019000000}"/>
            </a:ext>
          </a:extLst>
        </xdr:cNvPr>
        <xdr:cNvSpPr txBox="1"/>
      </xdr:nvSpPr>
      <xdr:spPr>
        <a:xfrm>
          <a:off x="1390650" y="22707600"/>
          <a:ext cx="485776" cy="4667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chemeClr val="tx2">
                  <a:lumMod val="60000"/>
                  <a:lumOff val="40000"/>
                </a:schemeClr>
              </a:solidFill>
            </a:rPr>
            <a:t>＋</a:t>
          </a:r>
        </a:p>
      </xdr:txBody>
    </xdr:sp>
    <xdr:clientData/>
  </xdr:twoCellAnchor>
  <xdr:twoCellAnchor>
    <xdr:from>
      <xdr:col>5</xdr:col>
      <xdr:colOff>419099</xdr:colOff>
      <xdr:row>103</xdr:row>
      <xdr:rowOff>152399</xdr:rowOff>
    </xdr:from>
    <xdr:to>
      <xdr:col>6</xdr:col>
      <xdr:colOff>180974</xdr:colOff>
      <xdr:row>106</xdr:row>
      <xdr:rowOff>9524</xdr:rowOff>
    </xdr:to>
    <xdr:sp macro="" textlink="">
      <xdr:nvSpPr>
        <xdr:cNvPr id="26" name="テキスト ボックス 25">
          <a:extLst>
            <a:ext uri="{FF2B5EF4-FFF2-40B4-BE49-F238E27FC236}">
              <a16:creationId xmlns:a16="http://schemas.microsoft.com/office/drawing/2014/main" id="{00000000-0008-0000-0300-00001A000000}"/>
            </a:ext>
          </a:extLst>
        </xdr:cNvPr>
        <xdr:cNvSpPr txBox="1"/>
      </xdr:nvSpPr>
      <xdr:spPr>
        <a:xfrm>
          <a:off x="3228974" y="22726649"/>
          <a:ext cx="4476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chemeClr val="tx2">
                  <a:lumMod val="60000"/>
                  <a:lumOff val="40000"/>
                </a:schemeClr>
              </a:solidFill>
            </a:rPr>
            <a:t>＝</a:t>
          </a:r>
        </a:p>
      </xdr:txBody>
    </xdr:sp>
    <xdr:clientData/>
  </xdr:twoCellAnchor>
  <xdr:twoCellAnchor>
    <xdr:from>
      <xdr:col>0</xdr:col>
      <xdr:colOff>28576</xdr:colOff>
      <xdr:row>103</xdr:row>
      <xdr:rowOff>9524</xdr:rowOff>
    </xdr:from>
    <xdr:to>
      <xdr:col>2</xdr:col>
      <xdr:colOff>644101</xdr:colOff>
      <xdr:row>106</xdr:row>
      <xdr:rowOff>175574</xdr:rowOff>
    </xdr:to>
    <xdr:sp macro="" textlink="A50">
      <xdr:nvSpPr>
        <xdr:cNvPr id="27" name="テキスト ボックス 26">
          <a:extLst>
            <a:ext uri="{FF2B5EF4-FFF2-40B4-BE49-F238E27FC236}">
              <a16:creationId xmlns:a16="http://schemas.microsoft.com/office/drawing/2014/main" id="{00000000-0008-0000-0300-00001B000000}"/>
            </a:ext>
          </a:extLst>
        </xdr:cNvPr>
        <xdr:cNvSpPr txBox="1"/>
      </xdr:nvSpPr>
      <xdr:spPr>
        <a:xfrm>
          <a:off x="28576" y="22583774"/>
          <a:ext cx="1368000" cy="680400"/>
        </a:xfrm>
        <a:prstGeom prst="rect">
          <a:avLst/>
        </a:prstGeom>
        <a:solidFill>
          <a:schemeClr val="lt1"/>
        </a:solidFill>
        <a:ln w="19050"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fld id="{444B55BD-86E5-4CDB-BA9C-B182BC6B7670}" type="TxLink">
            <a:rPr kumimoji="1" lang="en-US" altLang="en-US" sz="1500" b="0" i="0" u="none" strike="noStrike">
              <a:solidFill>
                <a:srgbClr val="000000"/>
              </a:solidFill>
              <a:latin typeface="ＭＳ Ｐ明朝"/>
              <a:ea typeface="ＭＳ Ｐ明朝"/>
            </a:rPr>
            <a:pPr algn="ctr"/>
            <a:t>¥0</a:t>
          </a:fld>
          <a:endParaRPr kumimoji="1" lang="ja-JP" altLang="en-US" sz="1500" b="0" i="0" u="none" strike="noStrike">
            <a:solidFill>
              <a:srgbClr val="000000"/>
            </a:solidFill>
            <a:latin typeface="ＭＳ Ｐ明朝"/>
            <a:ea typeface="ＭＳ Ｐ明朝"/>
          </a:endParaRPr>
        </a:p>
      </xdr:txBody>
    </xdr:sp>
    <xdr:clientData/>
  </xdr:twoCellAnchor>
  <xdr:twoCellAnchor>
    <xdr:from>
      <xdr:col>3</xdr:col>
      <xdr:colOff>400051</xdr:colOff>
      <xdr:row>103</xdr:row>
      <xdr:rowOff>19050</xdr:rowOff>
    </xdr:from>
    <xdr:to>
      <xdr:col>5</xdr:col>
      <xdr:colOff>396451</xdr:colOff>
      <xdr:row>107</xdr:row>
      <xdr:rowOff>4125</xdr:rowOff>
    </xdr:to>
    <xdr:sp macro="" textlink="F50">
      <xdr:nvSpPr>
        <xdr:cNvPr id="28" name="テキスト ボックス 27">
          <a:extLst>
            <a:ext uri="{FF2B5EF4-FFF2-40B4-BE49-F238E27FC236}">
              <a16:creationId xmlns:a16="http://schemas.microsoft.com/office/drawing/2014/main" id="{00000000-0008-0000-0300-00001C000000}"/>
            </a:ext>
          </a:extLst>
        </xdr:cNvPr>
        <xdr:cNvSpPr txBox="1"/>
      </xdr:nvSpPr>
      <xdr:spPr>
        <a:xfrm>
          <a:off x="1838326" y="22593300"/>
          <a:ext cx="1368000" cy="680400"/>
        </a:xfrm>
        <a:prstGeom prst="rect">
          <a:avLst/>
        </a:prstGeom>
        <a:solidFill>
          <a:schemeClr val="lt1"/>
        </a:solidFill>
        <a:ln w="19050"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fld id="{0312FA93-5D62-4A1F-89AA-C1A7722CCD17}" type="TxLink">
            <a:rPr kumimoji="1" lang="en-US" altLang="en-US" sz="1500" b="0" i="0" u="none" strike="noStrike">
              <a:solidFill>
                <a:srgbClr val="000000"/>
              </a:solidFill>
              <a:latin typeface="ＭＳ Ｐ明朝"/>
              <a:ea typeface="ＭＳ Ｐ明朝"/>
            </a:rPr>
            <a:pPr algn="ctr"/>
            <a:t>¥0</a:t>
          </a:fld>
          <a:endParaRPr kumimoji="1" lang="ja-JP" altLang="en-US" sz="1500" b="0" i="0" u="none" strike="noStrike">
            <a:solidFill>
              <a:srgbClr val="000000"/>
            </a:solidFill>
            <a:latin typeface="ＭＳ Ｐ明朝"/>
            <a:ea typeface="ＭＳ Ｐ明朝"/>
          </a:endParaRPr>
        </a:p>
      </xdr:txBody>
    </xdr:sp>
    <xdr:clientData/>
  </xdr:twoCellAnchor>
  <xdr:twoCellAnchor>
    <xdr:from>
      <xdr:col>6</xdr:col>
      <xdr:colOff>190500</xdr:colOff>
      <xdr:row>103</xdr:row>
      <xdr:rowOff>19050</xdr:rowOff>
    </xdr:from>
    <xdr:to>
      <xdr:col>8</xdr:col>
      <xdr:colOff>533400</xdr:colOff>
      <xdr:row>107</xdr:row>
      <xdr:rowOff>4125</xdr:rowOff>
    </xdr:to>
    <xdr:sp macro="" textlink="I50">
      <xdr:nvSpPr>
        <xdr:cNvPr id="29" name="テキスト ボックス 28">
          <a:extLst>
            <a:ext uri="{FF2B5EF4-FFF2-40B4-BE49-F238E27FC236}">
              <a16:creationId xmlns:a16="http://schemas.microsoft.com/office/drawing/2014/main" id="{00000000-0008-0000-0300-00001D000000}"/>
            </a:ext>
          </a:extLst>
        </xdr:cNvPr>
        <xdr:cNvSpPr txBox="1"/>
      </xdr:nvSpPr>
      <xdr:spPr>
        <a:xfrm>
          <a:off x="3686175" y="22593300"/>
          <a:ext cx="1714500" cy="680400"/>
        </a:xfrm>
        <a:prstGeom prst="rect">
          <a:avLst/>
        </a:prstGeom>
        <a:solidFill>
          <a:schemeClr val="lt1"/>
        </a:solidFill>
        <a:ln w="38100"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fld id="{4F46478A-CB9A-4B58-9E9C-74D3BCBB710B}" type="TxLink">
            <a:rPr kumimoji="1" lang="en-US" altLang="en-US" sz="2000" b="1" i="0" u="none" strike="noStrike">
              <a:solidFill>
                <a:srgbClr val="000000"/>
              </a:solidFill>
              <a:latin typeface="ＭＳ Ｐ明朝"/>
              <a:ea typeface="ＭＳ Ｐ明朝"/>
            </a:rPr>
            <a:pPr algn="ctr"/>
            <a:t>¥0</a:t>
          </a:fld>
          <a:endParaRPr kumimoji="1" lang="ja-JP" altLang="en-US" sz="1500" b="0" i="0" u="none" strike="noStrike">
            <a:solidFill>
              <a:srgbClr val="000000"/>
            </a:solidFill>
            <a:latin typeface="ＭＳ Ｐ明朝"/>
            <a:ea typeface="ＭＳ Ｐ明朝"/>
          </a:endParaRPr>
        </a:p>
      </xdr:txBody>
    </xdr:sp>
    <xdr:clientData/>
  </xdr:twoCellAnchor>
  <xdr:twoCellAnchor>
    <xdr:from>
      <xdr:col>7</xdr:col>
      <xdr:colOff>590551</xdr:colOff>
      <xdr:row>105</xdr:row>
      <xdr:rowOff>85725</xdr:rowOff>
    </xdr:from>
    <xdr:to>
      <xdr:col>9</xdr:col>
      <xdr:colOff>95251</xdr:colOff>
      <xdr:row>107</xdr:row>
      <xdr:rowOff>0</xdr:rowOff>
    </xdr:to>
    <xdr:sp macro="" textlink="">
      <xdr:nvSpPr>
        <xdr:cNvPr id="30" name="テキスト ボックス 29">
          <a:extLst>
            <a:ext uri="{FF2B5EF4-FFF2-40B4-BE49-F238E27FC236}">
              <a16:creationId xmlns:a16="http://schemas.microsoft.com/office/drawing/2014/main" id="{00000000-0008-0000-0300-00001E000000}"/>
            </a:ext>
          </a:extLst>
        </xdr:cNvPr>
        <xdr:cNvSpPr txBox="1"/>
      </xdr:nvSpPr>
      <xdr:spPr>
        <a:xfrm>
          <a:off x="4772026" y="23002875"/>
          <a:ext cx="8763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tx2">
                  <a:lumMod val="60000"/>
                  <a:lumOff val="40000"/>
                </a:schemeClr>
              </a:solidFill>
              <a:latin typeface="ＭＳ Ｐ明朝" panose="02020600040205080304" pitchFamily="18" charset="-128"/>
              <a:ea typeface="ＭＳ Ｐ明朝" panose="02020600040205080304" pitchFamily="18" charset="-128"/>
            </a:rPr>
            <a:t>（税込</a:t>
          </a:r>
          <a:r>
            <a:rPr kumimoji="1" lang="en-US" altLang="ja-JP" sz="1100">
              <a:solidFill>
                <a:schemeClr val="tx2">
                  <a:lumMod val="60000"/>
                  <a:lumOff val="40000"/>
                </a:schemeClr>
              </a:solidFill>
              <a:latin typeface="ＭＳ Ｐ明朝" panose="02020600040205080304" pitchFamily="18" charset="-128"/>
              <a:ea typeface="ＭＳ Ｐ明朝" panose="02020600040205080304" pitchFamily="18" charset="-128"/>
            </a:rPr>
            <a:t>)</a:t>
          </a:r>
        </a:p>
      </xdr:txBody>
    </xdr:sp>
    <xdr:clientData/>
  </xdr:twoCellAnchor>
  <xdr:twoCellAnchor>
    <xdr:from>
      <xdr:col>4</xdr:col>
      <xdr:colOff>342901</xdr:colOff>
      <xdr:row>105</xdr:row>
      <xdr:rowOff>95250</xdr:rowOff>
    </xdr:from>
    <xdr:to>
      <xdr:col>5</xdr:col>
      <xdr:colOff>676275</xdr:colOff>
      <xdr:row>107</xdr:row>
      <xdr:rowOff>0</xdr:rowOff>
    </xdr:to>
    <xdr:sp macro="" textlink="">
      <xdr:nvSpPr>
        <xdr:cNvPr id="31" name="テキスト ボックス 30">
          <a:extLst>
            <a:ext uri="{FF2B5EF4-FFF2-40B4-BE49-F238E27FC236}">
              <a16:creationId xmlns:a16="http://schemas.microsoft.com/office/drawing/2014/main" id="{00000000-0008-0000-0300-00001F000000}"/>
            </a:ext>
          </a:extLst>
        </xdr:cNvPr>
        <xdr:cNvSpPr txBox="1"/>
      </xdr:nvSpPr>
      <xdr:spPr>
        <a:xfrm>
          <a:off x="2466976" y="23012400"/>
          <a:ext cx="1019174"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tx2">
                  <a:lumMod val="60000"/>
                  <a:lumOff val="40000"/>
                </a:schemeClr>
              </a:solidFill>
              <a:latin typeface="ＭＳ Ｐ明朝" panose="02020600040205080304" pitchFamily="18" charset="-128"/>
              <a:ea typeface="ＭＳ Ｐ明朝" panose="02020600040205080304" pitchFamily="18" charset="-128"/>
            </a:rPr>
            <a:t>（消費税</a:t>
          </a:r>
          <a:r>
            <a:rPr kumimoji="1" lang="en-US" altLang="ja-JP" sz="1100">
              <a:solidFill>
                <a:schemeClr val="tx2">
                  <a:lumMod val="60000"/>
                  <a:lumOff val="40000"/>
                </a:schemeClr>
              </a:solidFill>
              <a:latin typeface="ＭＳ Ｐ明朝" panose="02020600040205080304" pitchFamily="18" charset="-128"/>
              <a:ea typeface="ＭＳ Ｐ明朝" panose="02020600040205080304" pitchFamily="18" charset="-128"/>
            </a:rPr>
            <a:t>)</a:t>
          </a:r>
        </a:p>
      </xdr:txBody>
    </xdr:sp>
    <xdr:clientData/>
  </xdr:twoCellAnchor>
  <xdr:twoCellAnchor>
    <xdr:from>
      <xdr:col>2</xdr:col>
      <xdr:colOff>19050</xdr:colOff>
      <xdr:row>105</xdr:row>
      <xdr:rowOff>85725</xdr:rowOff>
    </xdr:from>
    <xdr:to>
      <xdr:col>3</xdr:col>
      <xdr:colOff>133350</xdr:colOff>
      <xdr:row>107</xdr:row>
      <xdr:rowOff>9525</xdr:rowOff>
    </xdr:to>
    <xdr:sp macro="" textlink="">
      <xdr:nvSpPr>
        <xdr:cNvPr id="32" name="テキスト ボックス 31">
          <a:extLst>
            <a:ext uri="{FF2B5EF4-FFF2-40B4-BE49-F238E27FC236}">
              <a16:creationId xmlns:a16="http://schemas.microsoft.com/office/drawing/2014/main" id="{00000000-0008-0000-0300-000020000000}"/>
            </a:ext>
          </a:extLst>
        </xdr:cNvPr>
        <xdr:cNvSpPr txBox="1"/>
      </xdr:nvSpPr>
      <xdr:spPr>
        <a:xfrm>
          <a:off x="771525" y="23002875"/>
          <a:ext cx="8001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tx2">
                  <a:lumMod val="60000"/>
                  <a:lumOff val="40000"/>
                </a:schemeClr>
              </a:solidFill>
              <a:latin typeface="ＭＳ Ｐ明朝" panose="02020600040205080304" pitchFamily="18" charset="-128"/>
              <a:ea typeface="ＭＳ Ｐ明朝" panose="02020600040205080304" pitchFamily="18" charset="-128"/>
            </a:rPr>
            <a:t>（税抜</a:t>
          </a:r>
          <a:r>
            <a:rPr kumimoji="1" lang="en-US" altLang="ja-JP" sz="1100">
              <a:solidFill>
                <a:schemeClr val="tx2">
                  <a:lumMod val="60000"/>
                  <a:lumOff val="40000"/>
                </a:schemeClr>
              </a:solidFill>
              <a:latin typeface="ＭＳ Ｐ明朝" panose="02020600040205080304" pitchFamily="18" charset="-128"/>
              <a:ea typeface="ＭＳ Ｐ明朝" panose="02020600040205080304" pitchFamily="18" charset="-128"/>
            </a:rPr>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47625</xdr:colOff>
      <xdr:row>49</xdr:row>
      <xdr:rowOff>142875</xdr:rowOff>
    </xdr:from>
    <xdr:to>
      <xdr:col>4</xdr:col>
      <xdr:colOff>657225</xdr:colOff>
      <xdr:row>53</xdr:row>
      <xdr:rowOff>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2171700" y="10763250"/>
          <a:ext cx="609600"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a:t>
          </a:r>
        </a:p>
      </xdr:txBody>
    </xdr:sp>
    <xdr:clientData/>
  </xdr:twoCellAnchor>
  <xdr:twoCellAnchor>
    <xdr:from>
      <xdr:col>7</xdr:col>
      <xdr:colOff>171450</xdr:colOff>
      <xdr:row>49</xdr:row>
      <xdr:rowOff>152400</xdr:rowOff>
    </xdr:from>
    <xdr:to>
      <xdr:col>8</xdr:col>
      <xdr:colOff>95250</xdr:colOff>
      <xdr:row>53</xdr:row>
      <xdr:rowOff>0</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4352925" y="10772775"/>
          <a:ext cx="609600"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a:t>
          </a:r>
        </a:p>
      </xdr:txBody>
    </xdr:sp>
    <xdr:clientData/>
  </xdr:twoCellAnchor>
  <xdr:twoCellAnchor>
    <xdr:from>
      <xdr:col>4</xdr:col>
      <xdr:colOff>95250</xdr:colOff>
      <xdr:row>103</xdr:row>
      <xdr:rowOff>142875</xdr:rowOff>
    </xdr:from>
    <xdr:to>
      <xdr:col>4</xdr:col>
      <xdr:colOff>581026</xdr:colOff>
      <xdr:row>106</xdr:row>
      <xdr:rowOff>95249</xdr:rowOff>
    </xdr:to>
    <xdr:sp macro="" textlink="">
      <xdr:nvSpPr>
        <xdr:cNvPr id="8" name="テキスト ボックス 7">
          <a:extLst>
            <a:ext uri="{FF2B5EF4-FFF2-40B4-BE49-F238E27FC236}">
              <a16:creationId xmlns:a16="http://schemas.microsoft.com/office/drawing/2014/main" id="{00000000-0008-0000-0400-000008000000}"/>
            </a:ext>
          </a:extLst>
        </xdr:cNvPr>
        <xdr:cNvSpPr txBox="1"/>
      </xdr:nvSpPr>
      <xdr:spPr>
        <a:xfrm>
          <a:off x="2219325" y="22621875"/>
          <a:ext cx="485776" cy="4667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chemeClr val="tx2">
                  <a:lumMod val="60000"/>
                  <a:lumOff val="40000"/>
                </a:schemeClr>
              </a:solidFill>
            </a:rPr>
            <a:t>＋</a:t>
          </a:r>
        </a:p>
      </xdr:txBody>
    </xdr:sp>
    <xdr:clientData/>
  </xdr:twoCellAnchor>
  <xdr:twoCellAnchor>
    <xdr:from>
      <xdr:col>7</xdr:col>
      <xdr:colOff>114299</xdr:colOff>
      <xdr:row>103</xdr:row>
      <xdr:rowOff>161924</xdr:rowOff>
    </xdr:from>
    <xdr:to>
      <xdr:col>7</xdr:col>
      <xdr:colOff>561974</xdr:colOff>
      <xdr:row>106</xdr:row>
      <xdr:rowOff>19049</xdr:rowOff>
    </xdr:to>
    <xdr:sp macro="" textlink="">
      <xdr:nvSpPr>
        <xdr:cNvPr id="9" name="テキスト ボックス 8">
          <a:extLst>
            <a:ext uri="{FF2B5EF4-FFF2-40B4-BE49-F238E27FC236}">
              <a16:creationId xmlns:a16="http://schemas.microsoft.com/office/drawing/2014/main" id="{00000000-0008-0000-0400-000009000000}"/>
            </a:ext>
          </a:extLst>
        </xdr:cNvPr>
        <xdr:cNvSpPr txBox="1"/>
      </xdr:nvSpPr>
      <xdr:spPr>
        <a:xfrm>
          <a:off x="4295774" y="22640924"/>
          <a:ext cx="4476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chemeClr val="tx2">
                  <a:lumMod val="60000"/>
                  <a:lumOff val="40000"/>
                </a:schemeClr>
              </a:solidFill>
            </a:rPr>
            <a:t>＝</a:t>
          </a:r>
        </a:p>
      </xdr:txBody>
    </xdr:sp>
    <xdr:clientData/>
  </xdr:twoCellAnchor>
  <xdr:twoCellAnchor>
    <xdr:from>
      <xdr:col>4</xdr:col>
      <xdr:colOff>47625</xdr:colOff>
      <xdr:row>49</xdr:row>
      <xdr:rowOff>142876</xdr:rowOff>
    </xdr:from>
    <xdr:to>
      <xdr:col>5</xdr:col>
      <xdr:colOff>190500</xdr:colOff>
      <xdr:row>53</xdr:row>
      <xdr:rowOff>79376</xdr:rowOff>
    </xdr:to>
    <xdr:sp macro="" textlink="">
      <xdr:nvSpPr>
        <xdr:cNvPr id="12" name="テキスト ボックス 11">
          <a:extLst>
            <a:ext uri="{FF2B5EF4-FFF2-40B4-BE49-F238E27FC236}">
              <a16:creationId xmlns:a16="http://schemas.microsoft.com/office/drawing/2014/main" id="{00000000-0008-0000-0400-00000C000000}"/>
            </a:ext>
          </a:extLst>
        </xdr:cNvPr>
        <xdr:cNvSpPr txBox="1"/>
      </xdr:nvSpPr>
      <xdr:spPr>
        <a:xfrm>
          <a:off x="2171700" y="10991851"/>
          <a:ext cx="828675" cy="631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a:t>
          </a:r>
        </a:p>
      </xdr:txBody>
    </xdr:sp>
    <xdr:clientData/>
  </xdr:twoCellAnchor>
  <xdr:twoCellAnchor>
    <xdr:from>
      <xdr:col>7</xdr:col>
      <xdr:colOff>171450</xdr:colOff>
      <xdr:row>49</xdr:row>
      <xdr:rowOff>152401</xdr:rowOff>
    </xdr:from>
    <xdr:to>
      <xdr:col>8</xdr:col>
      <xdr:colOff>158750</xdr:colOff>
      <xdr:row>53</xdr:row>
      <xdr:rowOff>111125</xdr:rowOff>
    </xdr:to>
    <xdr:sp macro="" textlink="">
      <xdr:nvSpPr>
        <xdr:cNvPr id="13" name="テキスト ボックス 12">
          <a:extLst>
            <a:ext uri="{FF2B5EF4-FFF2-40B4-BE49-F238E27FC236}">
              <a16:creationId xmlns:a16="http://schemas.microsoft.com/office/drawing/2014/main" id="{00000000-0008-0000-0400-00000D000000}"/>
            </a:ext>
          </a:extLst>
        </xdr:cNvPr>
        <xdr:cNvSpPr txBox="1"/>
      </xdr:nvSpPr>
      <xdr:spPr>
        <a:xfrm>
          <a:off x="4352925" y="11001376"/>
          <a:ext cx="673100" cy="654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a:t>
          </a:r>
        </a:p>
      </xdr:txBody>
    </xdr:sp>
    <xdr:clientData/>
  </xdr:twoCellAnchor>
  <xdr:twoCellAnchor>
    <xdr:from>
      <xdr:col>2</xdr:col>
      <xdr:colOff>676275</xdr:colOff>
      <xdr:row>51</xdr:row>
      <xdr:rowOff>76200</xdr:rowOff>
    </xdr:from>
    <xdr:to>
      <xdr:col>4</xdr:col>
      <xdr:colOff>0</xdr:colOff>
      <xdr:row>53</xdr:row>
      <xdr:rowOff>171450</xdr:rowOff>
    </xdr:to>
    <xdr:sp macro="" textlink="">
      <xdr:nvSpPr>
        <xdr:cNvPr id="14" name="テキスト ボックス 13">
          <a:extLst>
            <a:ext uri="{FF2B5EF4-FFF2-40B4-BE49-F238E27FC236}">
              <a16:creationId xmlns:a16="http://schemas.microsoft.com/office/drawing/2014/main" id="{00000000-0008-0000-0400-00000E000000}"/>
            </a:ext>
          </a:extLst>
        </xdr:cNvPr>
        <xdr:cNvSpPr txBox="1"/>
      </xdr:nvSpPr>
      <xdr:spPr>
        <a:xfrm>
          <a:off x="1428750" y="11268075"/>
          <a:ext cx="695325" cy="447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Ｐ明朝" panose="02020600040205080304" pitchFamily="18" charset="-128"/>
              <a:ea typeface="ＭＳ Ｐ明朝" panose="02020600040205080304" pitchFamily="18" charset="-128"/>
            </a:rPr>
            <a:t>（税抜</a:t>
          </a:r>
          <a:r>
            <a:rPr kumimoji="1" lang="en-US" altLang="ja-JP" sz="1100">
              <a:solidFill>
                <a:sysClr val="windowText" lastClr="000000"/>
              </a:solidFill>
              <a:latin typeface="ＭＳ Ｐ明朝" panose="02020600040205080304" pitchFamily="18" charset="-128"/>
              <a:ea typeface="ＭＳ Ｐ明朝" panose="02020600040205080304" pitchFamily="18" charset="-128"/>
            </a:rPr>
            <a:t>)</a:t>
          </a:r>
        </a:p>
      </xdr:txBody>
    </xdr:sp>
    <xdr:clientData/>
  </xdr:twoCellAnchor>
  <xdr:twoCellAnchor>
    <xdr:from>
      <xdr:col>11</xdr:col>
      <xdr:colOff>19050</xdr:colOff>
      <xdr:row>51</xdr:row>
      <xdr:rowOff>85725</xdr:rowOff>
    </xdr:from>
    <xdr:to>
      <xdr:col>12</xdr:col>
      <xdr:colOff>466725</xdr:colOff>
      <xdr:row>54</xdr:row>
      <xdr:rowOff>0</xdr:rowOff>
    </xdr:to>
    <xdr:sp macro="" textlink="">
      <xdr:nvSpPr>
        <xdr:cNvPr id="15" name="テキスト ボックス 14">
          <a:extLst>
            <a:ext uri="{FF2B5EF4-FFF2-40B4-BE49-F238E27FC236}">
              <a16:creationId xmlns:a16="http://schemas.microsoft.com/office/drawing/2014/main" id="{00000000-0008-0000-0400-00000F000000}"/>
            </a:ext>
          </a:extLst>
        </xdr:cNvPr>
        <xdr:cNvSpPr txBox="1"/>
      </xdr:nvSpPr>
      <xdr:spPr>
        <a:xfrm>
          <a:off x="6943725" y="11277600"/>
          <a:ext cx="1133475" cy="447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Ｐ明朝" panose="02020600040205080304" pitchFamily="18" charset="-128"/>
              <a:ea typeface="ＭＳ Ｐ明朝" panose="02020600040205080304" pitchFamily="18" charset="-128"/>
            </a:rPr>
            <a:t>（税込</a:t>
          </a:r>
          <a:r>
            <a:rPr kumimoji="1" lang="en-US" altLang="ja-JP" sz="1100">
              <a:solidFill>
                <a:sysClr val="windowText" lastClr="000000"/>
              </a:solidFill>
              <a:latin typeface="ＭＳ Ｐ明朝" panose="02020600040205080304" pitchFamily="18" charset="-128"/>
              <a:ea typeface="ＭＳ Ｐ明朝" panose="02020600040205080304" pitchFamily="18" charset="-128"/>
            </a:rPr>
            <a:t>)</a:t>
          </a:r>
        </a:p>
      </xdr:txBody>
    </xdr:sp>
    <xdr:clientData/>
  </xdr:twoCellAnchor>
  <xdr:twoCellAnchor>
    <xdr:from>
      <xdr:col>5</xdr:col>
      <xdr:colOff>638175</xdr:colOff>
      <xdr:row>51</xdr:row>
      <xdr:rowOff>85725</xdr:rowOff>
    </xdr:from>
    <xdr:to>
      <xdr:col>7</xdr:col>
      <xdr:colOff>161925</xdr:colOff>
      <xdr:row>54</xdr:row>
      <xdr:rowOff>28575</xdr:rowOff>
    </xdr:to>
    <xdr:sp macro="" textlink="">
      <xdr:nvSpPr>
        <xdr:cNvPr id="16" name="テキスト ボックス 15">
          <a:extLst>
            <a:ext uri="{FF2B5EF4-FFF2-40B4-BE49-F238E27FC236}">
              <a16:creationId xmlns:a16="http://schemas.microsoft.com/office/drawing/2014/main" id="{00000000-0008-0000-0400-000010000000}"/>
            </a:ext>
          </a:extLst>
        </xdr:cNvPr>
        <xdr:cNvSpPr txBox="1"/>
      </xdr:nvSpPr>
      <xdr:spPr>
        <a:xfrm>
          <a:off x="3448050" y="11277600"/>
          <a:ext cx="895350" cy="476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Ｐ明朝" panose="02020600040205080304" pitchFamily="18" charset="-128"/>
              <a:ea typeface="ＭＳ Ｐ明朝" panose="02020600040205080304" pitchFamily="18" charset="-128"/>
            </a:rPr>
            <a:t>（消費税</a:t>
          </a:r>
          <a:r>
            <a:rPr kumimoji="1" lang="en-US" altLang="ja-JP" sz="1100">
              <a:solidFill>
                <a:sysClr val="windowText" lastClr="000000"/>
              </a:solidFill>
              <a:latin typeface="ＭＳ Ｐ明朝" panose="02020600040205080304" pitchFamily="18" charset="-128"/>
              <a:ea typeface="ＭＳ Ｐ明朝" panose="02020600040205080304" pitchFamily="18" charset="-128"/>
            </a:rPr>
            <a:t>)</a:t>
          </a:r>
        </a:p>
      </xdr:txBody>
    </xdr:sp>
    <xdr:clientData/>
  </xdr:twoCellAnchor>
  <xdr:twoCellAnchor>
    <xdr:from>
      <xdr:col>4</xdr:col>
      <xdr:colOff>95250</xdr:colOff>
      <xdr:row>103</xdr:row>
      <xdr:rowOff>142875</xdr:rowOff>
    </xdr:from>
    <xdr:to>
      <xdr:col>4</xdr:col>
      <xdr:colOff>581026</xdr:colOff>
      <xdr:row>106</xdr:row>
      <xdr:rowOff>95249</xdr:rowOff>
    </xdr:to>
    <xdr:sp macro="" textlink="">
      <xdr:nvSpPr>
        <xdr:cNvPr id="17" name="テキスト ボックス 16">
          <a:extLst>
            <a:ext uri="{FF2B5EF4-FFF2-40B4-BE49-F238E27FC236}">
              <a16:creationId xmlns:a16="http://schemas.microsoft.com/office/drawing/2014/main" id="{00000000-0008-0000-0400-000011000000}"/>
            </a:ext>
          </a:extLst>
        </xdr:cNvPr>
        <xdr:cNvSpPr txBox="1"/>
      </xdr:nvSpPr>
      <xdr:spPr>
        <a:xfrm>
          <a:off x="2219325" y="22717125"/>
          <a:ext cx="485776" cy="4667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chemeClr val="tx2">
                  <a:lumMod val="60000"/>
                  <a:lumOff val="40000"/>
                </a:schemeClr>
              </a:solidFill>
            </a:rPr>
            <a:t>＋</a:t>
          </a:r>
        </a:p>
      </xdr:txBody>
    </xdr:sp>
    <xdr:clientData/>
  </xdr:twoCellAnchor>
  <xdr:twoCellAnchor>
    <xdr:from>
      <xdr:col>7</xdr:col>
      <xdr:colOff>114299</xdr:colOff>
      <xdr:row>103</xdr:row>
      <xdr:rowOff>161924</xdr:rowOff>
    </xdr:from>
    <xdr:to>
      <xdr:col>7</xdr:col>
      <xdr:colOff>561974</xdr:colOff>
      <xdr:row>106</xdr:row>
      <xdr:rowOff>19049</xdr:rowOff>
    </xdr:to>
    <xdr:sp macro="" textlink="">
      <xdr:nvSpPr>
        <xdr:cNvPr id="18" name="テキスト ボックス 17">
          <a:extLst>
            <a:ext uri="{FF2B5EF4-FFF2-40B4-BE49-F238E27FC236}">
              <a16:creationId xmlns:a16="http://schemas.microsoft.com/office/drawing/2014/main" id="{00000000-0008-0000-0400-000012000000}"/>
            </a:ext>
          </a:extLst>
        </xdr:cNvPr>
        <xdr:cNvSpPr txBox="1"/>
      </xdr:nvSpPr>
      <xdr:spPr>
        <a:xfrm>
          <a:off x="4295774" y="22736174"/>
          <a:ext cx="4476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chemeClr val="tx2">
                  <a:lumMod val="60000"/>
                  <a:lumOff val="40000"/>
                </a:schemeClr>
              </a:solidFill>
            </a:rPr>
            <a:t>＝</a:t>
          </a:r>
        </a:p>
      </xdr:txBody>
    </xdr:sp>
    <xdr:clientData/>
  </xdr:twoCellAnchor>
  <xdr:twoCellAnchor>
    <xdr:from>
      <xdr:col>2</xdr:col>
      <xdr:colOff>638175</xdr:colOff>
      <xdr:row>103</xdr:row>
      <xdr:rowOff>133350</xdr:rowOff>
    </xdr:from>
    <xdr:to>
      <xdr:col>3</xdr:col>
      <xdr:colOff>438151</xdr:colOff>
      <xdr:row>106</xdr:row>
      <xdr:rowOff>85724</xdr:rowOff>
    </xdr:to>
    <xdr:sp macro="" textlink="">
      <xdr:nvSpPr>
        <xdr:cNvPr id="19" name="テキスト ボックス 18">
          <a:extLst>
            <a:ext uri="{FF2B5EF4-FFF2-40B4-BE49-F238E27FC236}">
              <a16:creationId xmlns:a16="http://schemas.microsoft.com/office/drawing/2014/main" id="{00000000-0008-0000-0400-000013000000}"/>
            </a:ext>
          </a:extLst>
        </xdr:cNvPr>
        <xdr:cNvSpPr txBox="1"/>
      </xdr:nvSpPr>
      <xdr:spPr>
        <a:xfrm>
          <a:off x="1390650" y="22707600"/>
          <a:ext cx="485776" cy="4667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chemeClr val="tx2">
                  <a:lumMod val="60000"/>
                  <a:lumOff val="40000"/>
                </a:schemeClr>
              </a:solidFill>
            </a:rPr>
            <a:t>＋</a:t>
          </a:r>
        </a:p>
      </xdr:txBody>
    </xdr:sp>
    <xdr:clientData/>
  </xdr:twoCellAnchor>
  <xdr:twoCellAnchor>
    <xdr:from>
      <xdr:col>5</xdr:col>
      <xdr:colOff>419099</xdr:colOff>
      <xdr:row>103</xdr:row>
      <xdr:rowOff>152399</xdr:rowOff>
    </xdr:from>
    <xdr:to>
      <xdr:col>6</xdr:col>
      <xdr:colOff>180974</xdr:colOff>
      <xdr:row>106</xdr:row>
      <xdr:rowOff>9524</xdr:rowOff>
    </xdr:to>
    <xdr:sp macro="" textlink="">
      <xdr:nvSpPr>
        <xdr:cNvPr id="20" name="テキスト ボックス 19">
          <a:extLst>
            <a:ext uri="{FF2B5EF4-FFF2-40B4-BE49-F238E27FC236}">
              <a16:creationId xmlns:a16="http://schemas.microsoft.com/office/drawing/2014/main" id="{00000000-0008-0000-0400-000014000000}"/>
            </a:ext>
          </a:extLst>
        </xdr:cNvPr>
        <xdr:cNvSpPr txBox="1"/>
      </xdr:nvSpPr>
      <xdr:spPr>
        <a:xfrm>
          <a:off x="3228974" y="22726649"/>
          <a:ext cx="4476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chemeClr val="tx2">
                  <a:lumMod val="60000"/>
                  <a:lumOff val="40000"/>
                </a:schemeClr>
              </a:solidFill>
            </a:rPr>
            <a:t>＝</a:t>
          </a:r>
        </a:p>
      </xdr:txBody>
    </xdr:sp>
    <xdr:clientData/>
  </xdr:twoCellAnchor>
  <xdr:twoCellAnchor>
    <xdr:from>
      <xdr:col>0</xdr:col>
      <xdr:colOff>28576</xdr:colOff>
      <xdr:row>103</xdr:row>
      <xdr:rowOff>9524</xdr:rowOff>
    </xdr:from>
    <xdr:to>
      <xdr:col>2</xdr:col>
      <xdr:colOff>644101</xdr:colOff>
      <xdr:row>106</xdr:row>
      <xdr:rowOff>175574</xdr:rowOff>
    </xdr:to>
    <xdr:sp macro="" textlink="A50">
      <xdr:nvSpPr>
        <xdr:cNvPr id="21" name="テキスト ボックス 20">
          <a:extLst>
            <a:ext uri="{FF2B5EF4-FFF2-40B4-BE49-F238E27FC236}">
              <a16:creationId xmlns:a16="http://schemas.microsoft.com/office/drawing/2014/main" id="{00000000-0008-0000-0400-000015000000}"/>
            </a:ext>
          </a:extLst>
        </xdr:cNvPr>
        <xdr:cNvSpPr txBox="1"/>
      </xdr:nvSpPr>
      <xdr:spPr>
        <a:xfrm>
          <a:off x="28576" y="22583774"/>
          <a:ext cx="1368000" cy="680400"/>
        </a:xfrm>
        <a:prstGeom prst="rect">
          <a:avLst/>
        </a:prstGeom>
        <a:solidFill>
          <a:schemeClr val="lt1"/>
        </a:solidFill>
        <a:ln w="19050"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fld id="{444B55BD-86E5-4CDB-BA9C-B182BC6B7670}" type="TxLink">
            <a:rPr kumimoji="1" lang="en-US" altLang="en-US" sz="1500" b="0" i="0" u="none" strike="noStrike">
              <a:solidFill>
                <a:srgbClr val="000000"/>
              </a:solidFill>
              <a:latin typeface="ＭＳ Ｐ明朝"/>
              <a:ea typeface="ＭＳ Ｐ明朝"/>
            </a:rPr>
            <a:pPr algn="ctr"/>
            <a:t>¥0</a:t>
          </a:fld>
          <a:endParaRPr kumimoji="1" lang="ja-JP" altLang="en-US" sz="1500" b="0" i="0" u="none" strike="noStrike">
            <a:solidFill>
              <a:srgbClr val="000000"/>
            </a:solidFill>
            <a:latin typeface="ＭＳ Ｐ明朝"/>
            <a:ea typeface="ＭＳ Ｐ明朝"/>
          </a:endParaRPr>
        </a:p>
      </xdr:txBody>
    </xdr:sp>
    <xdr:clientData/>
  </xdr:twoCellAnchor>
  <xdr:twoCellAnchor>
    <xdr:from>
      <xdr:col>3</xdr:col>
      <xdr:colOff>400051</xdr:colOff>
      <xdr:row>103</xdr:row>
      <xdr:rowOff>19050</xdr:rowOff>
    </xdr:from>
    <xdr:to>
      <xdr:col>5</xdr:col>
      <xdr:colOff>396451</xdr:colOff>
      <xdr:row>107</xdr:row>
      <xdr:rowOff>4125</xdr:rowOff>
    </xdr:to>
    <xdr:sp macro="" textlink="F50">
      <xdr:nvSpPr>
        <xdr:cNvPr id="22" name="テキスト ボックス 21">
          <a:extLst>
            <a:ext uri="{FF2B5EF4-FFF2-40B4-BE49-F238E27FC236}">
              <a16:creationId xmlns:a16="http://schemas.microsoft.com/office/drawing/2014/main" id="{00000000-0008-0000-0400-000016000000}"/>
            </a:ext>
          </a:extLst>
        </xdr:cNvPr>
        <xdr:cNvSpPr txBox="1"/>
      </xdr:nvSpPr>
      <xdr:spPr>
        <a:xfrm>
          <a:off x="1838326" y="22593300"/>
          <a:ext cx="1368000" cy="680400"/>
        </a:xfrm>
        <a:prstGeom prst="rect">
          <a:avLst/>
        </a:prstGeom>
        <a:solidFill>
          <a:schemeClr val="lt1"/>
        </a:solidFill>
        <a:ln w="19050"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fld id="{0312FA93-5D62-4A1F-89AA-C1A7722CCD17}" type="TxLink">
            <a:rPr kumimoji="1" lang="en-US" altLang="en-US" sz="1500" b="0" i="0" u="none" strike="noStrike">
              <a:solidFill>
                <a:srgbClr val="000000"/>
              </a:solidFill>
              <a:latin typeface="ＭＳ Ｐ明朝"/>
              <a:ea typeface="ＭＳ Ｐ明朝"/>
            </a:rPr>
            <a:pPr algn="ctr"/>
            <a:t>¥0</a:t>
          </a:fld>
          <a:endParaRPr kumimoji="1" lang="ja-JP" altLang="en-US" sz="1500" b="0" i="0" u="none" strike="noStrike">
            <a:solidFill>
              <a:srgbClr val="000000"/>
            </a:solidFill>
            <a:latin typeface="ＭＳ Ｐ明朝"/>
            <a:ea typeface="ＭＳ Ｐ明朝"/>
          </a:endParaRPr>
        </a:p>
      </xdr:txBody>
    </xdr:sp>
    <xdr:clientData/>
  </xdr:twoCellAnchor>
  <xdr:twoCellAnchor>
    <xdr:from>
      <xdr:col>6</xdr:col>
      <xdr:colOff>190500</xdr:colOff>
      <xdr:row>103</xdr:row>
      <xdr:rowOff>19050</xdr:rowOff>
    </xdr:from>
    <xdr:to>
      <xdr:col>8</xdr:col>
      <xdr:colOff>533400</xdr:colOff>
      <xdr:row>107</xdr:row>
      <xdr:rowOff>4125</xdr:rowOff>
    </xdr:to>
    <xdr:sp macro="" textlink="I50">
      <xdr:nvSpPr>
        <xdr:cNvPr id="23" name="テキスト ボックス 22">
          <a:extLst>
            <a:ext uri="{FF2B5EF4-FFF2-40B4-BE49-F238E27FC236}">
              <a16:creationId xmlns:a16="http://schemas.microsoft.com/office/drawing/2014/main" id="{00000000-0008-0000-0400-000017000000}"/>
            </a:ext>
          </a:extLst>
        </xdr:cNvPr>
        <xdr:cNvSpPr txBox="1"/>
      </xdr:nvSpPr>
      <xdr:spPr>
        <a:xfrm>
          <a:off x="3686175" y="22593300"/>
          <a:ext cx="1714500" cy="680400"/>
        </a:xfrm>
        <a:prstGeom prst="rect">
          <a:avLst/>
        </a:prstGeom>
        <a:solidFill>
          <a:schemeClr val="lt1"/>
        </a:solidFill>
        <a:ln w="38100"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fld id="{4F46478A-CB9A-4B58-9E9C-74D3BCBB710B}" type="TxLink">
            <a:rPr kumimoji="1" lang="en-US" altLang="en-US" sz="2000" b="1" i="0" u="none" strike="noStrike">
              <a:solidFill>
                <a:srgbClr val="000000"/>
              </a:solidFill>
              <a:latin typeface="ＭＳ Ｐ明朝"/>
              <a:ea typeface="ＭＳ Ｐ明朝"/>
            </a:rPr>
            <a:pPr algn="ctr"/>
            <a:t>¥0</a:t>
          </a:fld>
          <a:endParaRPr kumimoji="1" lang="ja-JP" altLang="en-US" sz="1500" b="0" i="0" u="none" strike="noStrike">
            <a:solidFill>
              <a:srgbClr val="000000"/>
            </a:solidFill>
            <a:latin typeface="ＭＳ Ｐ明朝"/>
            <a:ea typeface="ＭＳ Ｐ明朝"/>
          </a:endParaRPr>
        </a:p>
      </xdr:txBody>
    </xdr:sp>
    <xdr:clientData/>
  </xdr:twoCellAnchor>
  <xdr:twoCellAnchor>
    <xdr:from>
      <xdr:col>7</xdr:col>
      <xdr:colOff>590551</xdr:colOff>
      <xdr:row>105</xdr:row>
      <xdr:rowOff>85725</xdr:rowOff>
    </xdr:from>
    <xdr:to>
      <xdr:col>9</xdr:col>
      <xdr:colOff>95251</xdr:colOff>
      <xdr:row>107</xdr:row>
      <xdr:rowOff>0</xdr:rowOff>
    </xdr:to>
    <xdr:sp macro="" textlink="">
      <xdr:nvSpPr>
        <xdr:cNvPr id="24" name="テキスト ボックス 23">
          <a:extLst>
            <a:ext uri="{FF2B5EF4-FFF2-40B4-BE49-F238E27FC236}">
              <a16:creationId xmlns:a16="http://schemas.microsoft.com/office/drawing/2014/main" id="{00000000-0008-0000-0400-000018000000}"/>
            </a:ext>
          </a:extLst>
        </xdr:cNvPr>
        <xdr:cNvSpPr txBox="1"/>
      </xdr:nvSpPr>
      <xdr:spPr>
        <a:xfrm>
          <a:off x="4772026" y="23002875"/>
          <a:ext cx="8763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tx2">
                  <a:lumMod val="60000"/>
                  <a:lumOff val="40000"/>
                </a:schemeClr>
              </a:solidFill>
              <a:latin typeface="ＭＳ Ｐ明朝" panose="02020600040205080304" pitchFamily="18" charset="-128"/>
              <a:ea typeface="ＭＳ Ｐ明朝" panose="02020600040205080304" pitchFamily="18" charset="-128"/>
            </a:rPr>
            <a:t>（税込</a:t>
          </a:r>
          <a:r>
            <a:rPr kumimoji="1" lang="en-US" altLang="ja-JP" sz="1100">
              <a:solidFill>
                <a:schemeClr val="tx2">
                  <a:lumMod val="60000"/>
                  <a:lumOff val="40000"/>
                </a:schemeClr>
              </a:solidFill>
              <a:latin typeface="ＭＳ Ｐ明朝" panose="02020600040205080304" pitchFamily="18" charset="-128"/>
              <a:ea typeface="ＭＳ Ｐ明朝" panose="02020600040205080304" pitchFamily="18" charset="-128"/>
            </a:rPr>
            <a:t>)</a:t>
          </a:r>
        </a:p>
      </xdr:txBody>
    </xdr:sp>
    <xdr:clientData/>
  </xdr:twoCellAnchor>
  <xdr:twoCellAnchor>
    <xdr:from>
      <xdr:col>4</xdr:col>
      <xdr:colOff>342901</xdr:colOff>
      <xdr:row>105</xdr:row>
      <xdr:rowOff>95250</xdr:rowOff>
    </xdr:from>
    <xdr:to>
      <xdr:col>5</xdr:col>
      <xdr:colOff>676275</xdr:colOff>
      <xdr:row>107</xdr:row>
      <xdr:rowOff>0</xdr:rowOff>
    </xdr:to>
    <xdr:sp macro="" textlink="">
      <xdr:nvSpPr>
        <xdr:cNvPr id="25" name="テキスト ボックス 24">
          <a:extLst>
            <a:ext uri="{FF2B5EF4-FFF2-40B4-BE49-F238E27FC236}">
              <a16:creationId xmlns:a16="http://schemas.microsoft.com/office/drawing/2014/main" id="{00000000-0008-0000-0400-000019000000}"/>
            </a:ext>
          </a:extLst>
        </xdr:cNvPr>
        <xdr:cNvSpPr txBox="1"/>
      </xdr:nvSpPr>
      <xdr:spPr>
        <a:xfrm>
          <a:off x="2466976" y="23012400"/>
          <a:ext cx="1019174"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tx2">
                  <a:lumMod val="60000"/>
                  <a:lumOff val="40000"/>
                </a:schemeClr>
              </a:solidFill>
              <a:latin typeface="ＭＳ Ｐ明朝" panose="02020600040205080304" pitchFamily="18" charset="-128"/>
              <a:ea typeface="ＭＳ Ｐ明朝" panose="02020600040205080304" pitchFamily="18" charset="-128"/>
            </a:rPr>
            <a:t>（消費税</a:t>
          </a:r>
          <a:r>
            <a:rPr kumimoji="1" lang="en-US" altLang="ja-JP" sz="1100">
              <a:solidFill>
                <a:schemeClr val="tx2">
                  <a:lumMod val="60000"/>
                  <a:lumOff val="40000"/>
                </a:schemeClr>
              </a:solidFill>
              <a:latin typeface="ＭＳ Ｐ明朝" panose="02020600040205080304" pitchFamily="18" charset="-128"/>
              <a:ea typeface="ＭＳ Ｐ明朝" panose="02020600040205080304" pitchFamily="18" charset="-128"/>
            </a:rPr>
            <a:t>)</a:t>
          </a:r>
        </a:p>
      </xdr:txBody>
    </xdr:sp>
    <xdr:clientData/>
  </xdr:twoCellAnchor>
  <xdr:twoCellAnchor>
    <xdr:from>
      <xdr:col>2</xdr:col>
      <xdr:colOff>19050</xdr:colOff>
      <xdr:row>105</xdr:row>
      <xdr:rowOff>85725</xdr:rowOff>
    </xdr:from>
    <xdr:to>
      <xdr:col>3</xdr:col>
      <xdr:colOff>133350</xdr:colOff>
      <xdr:row>107</xdr:row>
      <xdr:rowOff>9525</xdr:rowOff>
    </xdr:to>
    <xdr:sp macro="" textlink="">
      <xdr:nvSpPr>
        <xdr:cNvPr id="26" name="テキスト ボックス 25">
          <a:extLst>
            <a:ext uri="{FF2B5EF4-FFF2-40B4-BE49-F238E27FC236}">
              <a16:creationId xmlns:a16="http://schemas.microsoft.com/office/drawing/2014/main" id="{00000000-0008-0000-0400-00001A000000}"/>
            </a:ext>
          </a:extLst>
        </xdr:cNvPr>
        <xdr:cNvSpPr txBox="1"/>
      </xdr:nvSpPr>
      <xdr:spPr>
        <a:xfrm>
          <a:off x="771525" y="23002875"/>
          <a:ext cx="8001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tx2">
                  <a:lumMod val="60000"/>
                  <a:lumOff val="40000"/>
                </a:schemeClr>
              </a:solidFill>
              <a:latin typeface="ＭＳ Ｐ明朝" panose="02020600040205080304" pitchFamily="18" charset="-128"/>
              <a:ea typeface="ＭＳ Ｐ明朝" panose="02020600040205080304" pitchFamily="18" charset="-128"/>
            </a:rPr>
            <a:t>（税抜</a:t>
          </a:r>
          <a:r>
            <a:rPr kumimoji="1" lang="en-US" altLang="ja-JP" sz="1100">
              <a:solidFill>
                <a:schemeClr val="tx2">
                  <a:lumMod val="60000"/>
                  <a:lumOff val="40000"/>
                </a:schemeClr>
              </a:solidFill>
              <a:latin typeface="ＭＳ Ｐ明朝" panose="02020600040205080304" pitchFamily="18" charset="-128"/>
              <a:ea typeface="ＭＳ Ｐ明朝" panose="02020600040205080304" pitchFamily="18" charset="-128"/>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defRPr kumimoji="1" sz="1500" b="0" i="0" u="none" strike="noStrike">
            <a:solidFill>
              <a:srgbClr val="000000"/>
            </a:solidFill>
            <a:latin typeface="ＭＳ Ｐ明朝"/>
            <a:ea typeface="ＭＳ Ｐ明朝"/>
          </a:defRPr>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J52"/>
  <sheetViews>
    <sheetView showGridLines="0" tabSelected="1" view="pageBreakPreview" topLeftCell="A13" zoomScaleNormal="100" zoomScaleSheetLayoutView="100" workbookViewId="0">
      <selection activeCell="B35" sqref="B35:C35"/>
    </sheetView>
  </sheetViews>
  <sheetFormatPr defaultRowHeight="13.5"/>
  <cols>
    <col min="1" max="1" width="10.25" style="73" bestFit="1" customWidth="1"/>
    <col min="2" max="3" width="10.625" style="95" customWidth="1"/>
    <col min="4" max="4" width="6.625" style="73" customWidth="1"/>
    <col min="5" max="5" width="9" style="73"/>
    <col min="6" max="6" width="6.625" style="73" customWidth="1"/>
    <col min="7" max="7" width="9" style="73"/>
    <col min="8" max="8" width="6.625" style="73" customWidth="1"/>
    <col min="9" max="9" width="9" style="73"/>
  </cols>
  <sheetData>
    <row r="1" spans="1:7">
      <c r="A1" s="221" t="s">
        <v>69</v>
      </c>
      <c r="B1" s="222"/>
      <c r="C1" s="222"/>
      <c r="D1" s="222"/>
      <c r="E1" s="222"/>
      <c r="F1" s="222"/>
    </row>
    <row r="2" spans="1:7">
      <c r="A2" s="222"/>
      <c r="B2" s="222"/>
      <c r="C2" s="222"/>
      <c r="D2" s="222"/>
      <c r="E2" s="222"/>
      <c r="F2" s="222"/>
    </row>
    <row r="3" spans="1:7">
      <c r="A3" s="223" t="s">
        <v>68</v>
      </c>
      <c r="B3" s="223"/>
      <c r="C3" s="223"/>
      <c r="E3" s="74"/>
      <c r="G3" s="74"/>
    </row>
    <row r="4" spans="1:7" ht="14.25" thickBot="1">
      <c r="A4" s="75" t="s">
        <v>0</v>
      </c>
      <c r="B4" s="76" t="s">
        <v>1</v>
      </c>
      <c r="C4" s="76" t="s">
        <v>2</v>
      </c>
      <c r="D4" s="77"/>
      <c r="E4" s="78"/>
      <c r="F4" s="226"/>
      <c r="G4" s="226"/>
    </row>
    <row r="5" spans="1:7" ht="14.25" thickTop="1">
      <c r="A5" s="71"/>
      <c r="B5" s="1"/>
      <c r="C5" s="2"/>
    </row>
    <row r="6" spans="1:7">
      <c r="A6" s="72"/>
      <c r="B6" s="1"/>
      <c r="C6" s="2"/>
    </row>
    <row r="7" spans="1:7">
      <c r="A7" s="72"/>
      <c r="B7" s="1"/>
      <c r="C7" s="2"/>
    </row>
    <row r="8" spans="1:7">
      <c r="A8" s="72"/>
      <c r="B8" s="1"/>
      <c r="C8" s="2"/>
    </row>
    <row r="9" spans="1:7">
      <c r="A9" s="72"/>
      <c r="B9" s="1"/>
      <c r="C9" s="2"/>
    </row>
    <row r="10" spans="1:7">
      <c r="A10" s="71"/>
      <c r="B10" s="1"/>
      <c r="C10" s="2"/>
    </row>
    <row r="11" spans="1:7">
      <c r="A11" s="72"/>
      <c r="B11" s="1"/>
      <c r="C11" s="2"/>
    </row>
    <row r="12" spans="1:7">
      <c r="A12" s="72"/>
      <c r="B12" s="1"/>
      <c r="C12" s="2"/>
    </row>
    <row r="13" spans="1:7">
      <c r="A13" s="72"/>
      <c r="B13" s="1"/>
      <c r="C13" s="2"/>
    </row>
    <row r="14" spans="1:7">
      <c r="A14" s="72"/>
      <c r="B14" s="1"/>
      <c r="C14" s="2"/>
    </row>
    <row r="15" spans="1:7">
      <c r="A15" s="71"/>
      <c r="B15" s="1"/>
      <c r="C15" s="2"/>
    </row>
    <row r="16" spans="1:7">
      <c r="A16" s="72"/>
      <c r="B16" s="1"/>
      <c r="C16" s="2"/>
    </row>
    <row r="17" spans="1:10">
      <c r="A17" s="72"/>
      <c r="B17" s="1"/>
      <c r="C17" s="2"/>
    </row>
    <row r="18" spans="1:10">
      <c r="A18" s="72"/>
      <c r="B18" s="1"/>
      <c r="C18" s="2"/>
      <c r="D18" s="79"/>
      <c r="E18" s="79"/>
      <c r="F18" s="80"/>
      <c r="G18" s="79"/>
      <c r="H18" s="79"/>
      <c r="I18" s="79"/>
      <c r="J18" s="3"/>
    </row>
    <row r="19" spans="1:10">
      <c r="A19" s="72"/>
      <c r="B19" s="1"/>
      <c r="C19" s="2"/>
      <c r="D19" s="79"/>
      <c r="E19" s="79"/>
      <c r="F19" s="80"/>
      <c r="G19" s="79"/>
      <c r="H19" s="79"/>
      <c r="I19" s="79"/>
      <c r="J19" s="3"/>
    </row>
    <row r="20" spans="1:10">
      <c r="A20" s="71"/>
      <c r="B20" s="1"/>
      <c r="C20" s="2"/>
      <c r="F20" s="80"/>
    </row>
    <row r="21" spans="1:10">
      <c r="A21" s="72"/>
      <c r="B21" s="1"/>
      <c r="C21" s="2"/>
      <c r="D21" s="80"/>
      <c r="E21" s="80"/>
      <c r="F21" s="80"/>
      <c r="G21" s="80"/>
      <c r="H21" s="80"/>
      <c r="I21" s="80"/>
      <c r="J21" s="4"/>
    </row>
    <row r="22" spans="1:10">
      <c r="A22" s="72"/>
      <c r="B22" s="1"/>
      <c r="C22" s="2"/>
    </row>
    <row r="23" spans="1:10">
      <c r="A23" s="72"/>
      <c r="B23" s="1"/>
      <c r="C23" s="2"/>
    </row>
    <row r="24" spans="1:10">
      <c r="A24" s="72"/>
      <c r="B24" s="1"/>
      <c r="C24" s="2"/>
    </row>
    <row r="25" spans="1:10">
      <c r="A25" s="71"/>
      <c r="B25" s="1"/>
      <c r="C25" s="2"/>
    </row>
    <row r="26" spans="1:10">
      <c r="A26" s="72"/>
      <c r="B26" s="1"/>
      <c r="C26" s="2"/>
    </row>
    <row r="27" spans="1:10">
      <c r="A27" s="72"/>
      <c r="B27" s="1"/>
      <c r="C27" s="2"/>
    </row>
    <row r="28" spans="1:10">
      <c r="A28" s="72"/>
      <c r="B28" s="1"/>
      <c r="C28" s="2"/>
    </row>
    <row r="29" spans="1:10">
      <c r="B29" s="73"/>
      <c r="C29" s="73"/>
    </row>
    <row r="31" spans="1:10">
      <c r="A31" s="195" t="s">
        <v>67</v>
      </c>
      <c r="B31" s="195"/>
      <c r="C31" s="195"/>
      <c r="D31" s="195"/>
      <c r="E31" s="195"/>
      <c r="F31" s="195"/>
    </row>
    <row r="32" spans="1:10">
      <c r="A32" s="195"/>
      <c r="B32" s="195"/>
      <c r="C32" s="195"/>
      <c r="D32" s="195"/>
      <c r="E32" s="195"/>
      <c r="F32" s="195"/>
    </row>
    <row r="33" spans="1:8" ht="20.100000000000001" customHeight="1">
      <c r="A33" s="81" t="s">
        <v>45</v>
      </c>
      <c r="B33" s="185" t="s">
        <v>91</v>
      </c>
      <c r="C33" s="190"/>
      <c r="D33" s="186" t="s">
        <v>92</v>
      </c>
      <c r="E33" s="191"/>
      <c r="F33" s="186" t="s">
        <v>93</v>
      </c>
      <c r="G33" s="191"/>
      <c r="H33" s="187" t="s">
        <v>94</v>
      </c>
    </row>
    <row r="34" spans="1:8" ht="20.100000000000001" customHeight="1">
      <c r="A34" s="81" t="s">
        <v>55</v>
      </c>
      <c r="B34" s="227"/>
      <c r="C34" s="228"/>
      <c r="D34" s="82"/>
      <c r="E34" s="82"/>
      <c r="F34" s="82"/>
    </row>
    <row r="35" spans="1:8" ht="20.100000000000001" customHeight="1">
      <c r="A35" s="81" t="s">
        <v>95</v>
      </c>
      <c r="B35" s="229"/>
      <c r="C35" s="228"/>
      <c r="D35" s="82"/>
      <c r="E35" s="82"/>
      <c r="F35" s="82"/>
    </row>
    <row r="36" spans="1:8" ht="20.100000000000001" customHeight="1">
      <c r="A36" s="83" t="s">
        <v>3</v>
      </c>
      <c r="B36" s="224"/>
      <c r="C36" s="225"/>
      <c r="D36" s="225"/>
      <c r="E36" s="225"/>
      <c r="F36" s="200"/>
    </row>
    <row r="37" spans="1:8" ht="20.100000000000001" customHeight="1">
      <c r="A37" s="213" t="s">
        <v>4</v>
      </c>
      <c r="B37" s="215"/>
      <c r="C37" s="216"/>
      <c r="D37" s="216"/>
      <c r="E37" s="216"/>
      <c r="F37" s="217"/>
    </row>
    <row r="38" spans="1:8" ht="20.100000000000001" customHeight="1">
      <c r="A38" s="214"/>
      <c r="B38" s="218"/>
      <c r="C38" s="219"/>
      <c r="D38" s="219"/>
      <c r="E38" s="219"/>
      <c r="F38" s="220"/>
    </row>
    <row r="39" spans="1:8" ht="20.100000000000001" customHeight="1">
      <c r="A39" s="83" t="s">
        <v>5</v>
      </c>
      <c r="B39" s="192"/>
      <c r="C39" s="193"/>
      <c r="D39" s="193"/>
      <c r="E39" s="193"/>
      <c r="F39" s="194"/>
    </row>
    <row r="40" spans="1:8" ht="20.100000000000001" customHeight="1">
      <c r="A40" s="83" t="s">
        <v>6</v>
      </c>
      <c r="B40" s="192"/>
      <c r="C40" s="193"/>
      <c r="D40" s="193"/>
      <c r="E40" s="193"/>
      <c r="F40" s="194"/>
    </row>
    <row r="41" spans="1:8" ht="20.100000000000001" customHeight="1">
      <c r="A41" s="84" t="s">
        <v>7</v>
      </c>
      <c r="B41" s="200"/>
      <c r="C41" s="201"/>
      <c r="D41" s="188" t="s">
        <v>8</v>
      </c>
      <c r="E41" s="6"/>
      <c r="F41" s="85" t="s">
        <v>9</v>
      </c>
    </row>
    <row r="42" spans="1:8" ht="20.100000000000001" customHeight="1">
      <c r="A42" s="86" t="s">
        <v>10</v>
      </c>
      <c r="B42" s="5"/>
      <c r="C42" s="87"/>
      <c r="D42" s="88"/>
      <c r="E42" s="77"/>
      <c r="F42" s="77"/>
    </row>
    <row r="43" spans="1:8" ht="20.100000000000001" customHeight="1">
      <c r="A43" s="84" t="s">
        <v>11</v>
      </c>
      <c r="B43" s="168"/>
      <c r="C43" s="87"/>
      <c r="D43" s="77"/>
      <c r="E43" s="77"/>
      <c r="F43" s="77"/>
    </row>
    <row r="44" spans="1:8" ht="20.100000000000001" customHeight="1">
      <c r="A44" s="89" t="s">
        <v>12</v>
      </c>
      <c r="B44" s="202"/>
      <c r="C44" s="203"/>
      <c r="D44" s="203"/>
      <c r="E44" s="203"/>
      <c r="F44" s="204"/>
    </row>
    <row r="45" spans="1:8" ht="20.100000000000001" customHeight="1">
      <c r="A45" s="90" t="s">
        <v>13</v>
      </c>
      <c r="B45" s="205"/>
      <c r="C45" s="206"/>
      <c r="D45" s="206"/>
      <c r="E45" s="206"/>
      <c r="F45" s="207"/>
    </row>
    <row r="47" spans="1:8" ht="20.100000000000001" customHeight="1">
      <c r="A47" s="208" t="s">
        <v>14</v>
      </c>
      <c r="B47" s="209"/>
      <c r="C47" s="209"/>
      <c r="D47" s="210"/>
      <c r="E47" s="91"/>
    </row>
    <row r="48" spans="1:8" ht="20.100000000000001" customHeight="1">
      <c r="A48" s="196" t="s">
        <v>15</v>
      </c>
      <c r="B48" s="197"/>
      <c r="C48" s="211">
        <v>0.1</v>
      </c>
      <c r="D48" s="212"/>
      <c r="E48" s="92"/>
    </row>
    <row r="49" spans="1:5" ht="20.100000000000001" customHeight="1">
      <c r="A49" s="196" t="s">
        <v>16</v>
      </c>
      <c r="B49" s="197"/>
      <c r="C49" s="198" t="s">
        <v>17</v>
      </c>
      <c r="D49" s="199"/>
      <c r="E49" s="92"/>
    </row>
    <row r="51" spans="1:5" ht="20.100000000000001" customHeight="1">
      <c r="A51" s="93" t="s">
        <v>47</v>
      </c>
      <c r="B51" s="94" t="s">
        <v>77</v>
      </c>
      <c r="C51" s="94" t="s">
        <v>48</v>
      </c>
    </row>
    <row r="52" spans="1:5" ht="20.100000000000001" customHeight="1">
      <c r="A52" s="6"/>
      <c r="B52" s="6"/>
      <c r="C52" s="6"/>
    </row>
  </sheetData>
  <sheetProtection sheet="1" objects="1" scenarios="1"/>
  <dataConsolidate/>
  <mergeCells count="18">
    <mergeCell ref="A1:F2"/>
    <mergeCell ref="A3:C3"/>
    <mergeCell ref="B36:F36"/>
    <mergeCell ref="F4:G4"/>
    <mergeCell ref="B34:C34"/>
    <mergeCell ref="B35:C35"/>
    <mergeCell ref="B40:F40"/>
    <mergeCell ref="B39:F39"/>
    <mergeCell ref="A31:F32"/>
    <mergeCell ref="A49:B49"/>
    <mergeCell ref="C49:D49"/>
    <mergeCell ref="B41:C41"/>
    <mergeCell ref="B44:F45"/>
    <mergeCell ref="A47:D47"/>
    <mergeCell ref="A48:B48"/>
    <mergeCell ref="C48:D48"/>
    <mergeCell ref="A37:A38"/>
    <mergeCell ref="B37:F38"/>
  </mergeCells>
  <phoneticPr fontId="2"/>
  <dataValidations count="3">
    <dataValidation type="list" allowBlank="1" showInputMessage="1" showErrorMessage="1" sqref="C49:D49" xr:uid="{00000000-0002-0000-0000-000000000000}">
      <formula1>"切上,切捨,四捨五入"</formula1>
    </dataValidation>
    <dataValidation type="list" allowBlank="1" showInputMessage="1" showErrorMessage="1" sqref="B42" xr:uid="{00000000-0002-0000-0000-000001000000}">
      <formula1>"普通,当座"</formula1>
    </dataValidation>
    <dataValidation type="list" allowBlank="1" showInputMessage="1" showErrorMessage="1" sqref="B33" xr:uid="{00000000-0002-0000-0000-000002000000}">
      <formula1>"平成,令和"</formula1>
    </dataValidation>
  </dataValidations>
  <pageMargins left="0.70866141732283472" right="0.70866141732283472" top="0.74803149606299213" bottom="0.74803149606299213" header="0.31496062992125984" footer="0.31496062992125984"/>
  <pageSetup paperSize="9" scale="83" orientation="portrait" cellComments="asDisplayed"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EFEF5"/>
  </sheetPr>
  <dimension ref="A2:U136"/>
  <sheetViews>
    <sheetView showGridLines="0" view="pageBreakPreview" zoomScaleNormal="100" zoomScaleSheetLayoutView="100" workbookViewId="0">
      <selection activeCell="O24" sqref="O24"/>
    </sheetView>
  </sheetViews>
  <sheetFormatPr defaultColWidth="9" defaultRowHeight="13.5"/>
  <cols>
    <col min="1" max="1" width="4.375" style="11" customWidth="1"/>
    <col min="2" max="2" width="11.125" style="11" customWidth="1"/>
    <col min="3" max="3" width="4.375" style="11" customWidth="1"/>
    <col min="4" max="4" width="8.625" style="11" customWidth="1"/>
    <col min="5" max="5" width="10.625" style="11" customWidth="1"/>
    <col min="6" max="6" width="11.625" style="11" customWidth="1"/>
    <col min="7" max="7" width="12.375" style="11" customWidth="1"/>
    <col min="8" max="8" width="5.125" style="11" customWidth="1"/>
    <col min="9" max="9" width="8.625" style="11" customWidth="1"/>
    <col min="10" max="10" width="10.625" style="11" customWidth="1"/>
    <col min="11" max="11" width="6.625" style="11" customWidth="1"/>
    <col min="12" max="12" width="8.625" style="11" customWidth="1"/>
    <col min="13" max="13" width="10.625" style="11" customWidth="1"/>
    <col min="14" max="14" width="8.625" style="11" customWidth="1"/>
    <col min="15" max="18" width="9" style="7"/>
    <col min="19" max="19" width="8.875" style="7" customWidth="1"/>
    <col min="20" max="20" width="13.125" style="7" customWidth="1"/>
    <col min="21" max="21" width="17.5" style="7" customWidth="1"/>
    <col min="22" max="22" width="13.125" style="7" customWidth="1"/>
    <col min="23" max="31" width="2" style="7" customWidth="1"/>
    <col min="32" max="32" width="0.75" style="7" customWidth="1"/>
    <col min="33" max="33" width="9" style="7"/>
    <col min="34" max="34" width="0.75" style="7" customWidth="1"/>
    <col min="35" max="35" width="34.375" style="7" customWidth="1"/>
    <col min="36" max="36" width="0.75" style="7" customWidth="1"/>
    <col min="37" max="16384" width="9" style="7"/>
  </cols>
  <sheetData>
    <row r="2" spans="1:21" ht="13.5" customHeight="1">
      <c r="K2" s="391" t="s">
        <v>49</v>
      </c>
      <c r="L2" s="392"/>
      <c r="M2" s="392"/>
      <c r="N2" s="393"/>
    </row>
    <row r="4" spans="1:21" ht="13.5" customHeight="1">
      <c r="A4" s="390" t="s">
        <v>76</v>
      </c>
      <c r="B4" s="390"/>
      <c r="C4" s="390"/>
      <c r="D4" s="390"/>
      <c r="E4" s="390"/>
      <c r="F4" s="390"/>
      <c r="G4" s="390"/>
      <c r="H4" s="390"/>
      <c r="I4" s="390"/>
      <c r="J4" s="390"/>
      <c r="K4" s="390"/>
      <c r="L4" s="390"/>
      <c r="M4" s="390"/>
      <c r="N4" s="390"/>
    </row>
    <row r="5" spans="1:21" ht="13.5" customHeight="1">
      <c r="A5" s="390"/>
      <c r="B5" s="390"/>
      <c r="C5" s="390"/>
      <c r="D5" s="390"/>
      <c r="E5" s="390"/>
      <c r="F5" s="390"/>
      <c r="G5" s="390"/>
      <c r="H5" s="390"/>
      <c r="I5" s="390"/>
      <c r="J5" s="390"/>
      <c r="K5" s="390"/>
      <c r="L5" s="390"/>
      <c r="M5" s="390"/>
      <c r="N5" s="390"/>
    </row>
    <row r="6" spans="1:21">
      <c r="P6" s="8"/>
      <c r="Q6" s="8"/>
      <c r="R6" s="8"/>
      <c r="S6" s="8"/>
      <c r="T6" s="8"/>
      <c r="U6" s="8"/>
    </row>
    <row r="7" spans="1:21" ht="15">
      <c r="A7" s="394" t="s">
        <v>54</v>
      </c>
      <c r="B7" s="395"/>
      <c r="C7" s="396"/>
      <c r="D7" s="12"/>
      <c r="E7" s="12"/>
      <c r="F7" s="12"/>
      <c r="G7" s="12"/>
      <c r="H7" s="12"/>
      <c r="I7" s="12"/>
      <c r="J7" s="12"/>
      <c r="K7" s="12"/>
      <c r="L7" s="12"/>
      <c r="P7" s="8"/>
      <c r="Q7" s="8"/>
      <c r="R7" s="8"/>
      <c r="S7" s="8"/>
      <c r="T7" s="8"/>
      <c r="U7" s="8"/>
    </row>
    <row r="8" spans="1:21" ht="13.5" customHeight="1">
      <c r="A8" s="12"/>
      <c r="D8" s="12"/>
      <c r="E8" s="12"/>
      <c r="F8" s="12"/>
      <c r="G8" s="12"/>
      <c r="H8" s="12"/>
      <c r="I8" s="17"/>
      <c r="J8" s="39"/>
      <c r="K8" s="189"/>
      <c r="L8" s="189"/>
      <c r="M8" s="189"/>
      <c r="N8" s="189"/>
    </row>
    <row r="9" spans="1:21" ht="13.5" customHeight="1">
      <c r="A9" s="12"/>
      <c r="B9" s="12"/>
      <c r="C9" s="12"/>
      <c r="D9" s="12"/>
      <c r="E9" s="12"/>
      <c r="F9" s="12"/>
      <c r="G9" s="12"/>
      <c r="H9" s="12"/>
      <c r="I9" s="17"/>
      <c r="J9" s="40"/>
      <c r="K9" s="405" t="str">
        <f>IF(入力シート!C33="","",入力シート!B33&amp; 入力シート!C33&amp; "年" &amp;入力シート!E33&amp; "月" &amp;入力シート!G33&amp; "日")</f>
        <v/>
      </c>
      <c r="L9" s="405"/>
      <c r="M9" s="405"/>
      <c r="N9" s="405"/>
    </row>
    <row r="10" spans="1:21" ht="13.5" customHeight="1">
      <c r="A10" s="12"/>
      <c r="B10" s="291" t="s">
        <v>31</v>
      </c>
      <c r="C10" s="291"/>
      <c r="D10" s="291"/>
      <c r="E10" s="291"/>
      <c r="F10" s="291"/>
      <c r="G10" s="292" t="s">
        <v>32</v>
      </c>
      <c r="H10" s="17"/>
      <c r="J10" s="12"/>
      <c r="K10" s="12"/>
      <c r="L10" s="41"/>
    </row>
    <row r="11" spans="1:21" ht="13.5" customHeight="1">
      <c r="A11" s="12"/>
      <c r="B11" s="291"/>
      <c r="C11" s="291"/>
      <c r="D11" s="291"/>
      <c r="E11" s="291"/>
      <c r="F11" s="291"/>
      <c r="G11" s="292"/>
      <c r="H11" s="17"/>
      <c r="J11" s="12"/>
      <c r="K11" s="12"/>
      <c r="L11" s="41"/>
    </row>
    <row r="12" spans="1:21" ht="17.100000000000001" customHeight="1">
      <c r="A12" s="12"/>
      <c r="B12" s="17"/>
      <c r="C12" s="17"/>
      <c r="D12" s="17"/>
      <c r="E12" s="397" t="s">
        <v>33</v>
      </c>
      <c r="F12" s="397"/>
      <c r="G12" s="397"/>
      <c r="H12" s="17"/>
      <c r="I12" s="404" t="s">
        <v>4</v>
      </c>
      <c r="J12" s="399" t="str">
        <f>IF(入力シート!B37="","",入力シート!B37)</f>
        <v/>
      </c>
      <c r="K12" s="399"/>
      <c r="L12" s="399"/>
      <c r="M12" s="399"/>
      <c r="N12" s="399"/>
    </row>
    <row r="13" spans="1:21" ht="17.100000000000001" customHeight="1">
      <c r="A13" s="12"/>
      <c r="B13" s="17"/>
      <c r="C13" s="17"/>
      <c r="D13" s="17"/>
      <c r="E13" s="397"/>
      <c r="F13" s="397"/>
      <c r="G13" s="397"/>
      <c r="H13" s="17"/>
      <c r="I13" s="404"/>
      <c r="J13" s="399"/>
      <c r="K13" s="399"/>
      <c r="L13" s="399"/>
      <c r="M13" s="399"/>
      <c r="N13" s="399"/>
    </row>
    <row r="14" spans="1:21" ht="17.100000000000001" customHeight="1" thickBot="1">
      <c r="A14" s="12"/>
      <c r="B14" s="42"/>
      <c r="C14" s="43"/>
      <c r="D14" s="43"/>
      <c r="E14" s="43"/>
      <c r="F14" s="43"/>
      <c r="G14" s="43"/>
      <c r="H14" s="17"/>
      <c r="I14" s="404"/>
      <c r="J14" s="399"/>
      <c r="K14" s="399"/>
      <c r="L14" s="399"/>
      <c r="M14" s="399"/>
      <c r="N14" s="399"/>
    </row>
    <row r="15" spans="1:21" ht="25.5" customHeight="1">
      <c r="A15" s="425" t="s">
        <v>71</v>
      </c>
      <c r="B15" s="426"/>
      <c r="C15" s="426"/>
      <c r="D15" s="427"/>
      <c r="E15" s="434">
        <f>IF(M25=0,0,M25)</f>
        <v>0</v>
      </c>
      <c r="F15" s="435"/>
      <c r="G15" s="436"/>
      <c r="H15" s="17"/>
      <c r="I15" s="398" t="s">
        <v>51</v>
      </c>
      <c r="J15" s="399" t="str">
        <f>IF(入力シート!B36="","",入力シート!B36)</f>
        <v/>
      </c>
      <c r="K15" s="399"/>
      <c r="L15" s="399"/>
      <c r="M15" s="399"/>
      <c r="N15" s="403" t="s">
        <v>56</v>
      </c>
    </row>
    <row r="16" spans="1:21" ht="25.5" customHeight="1">
      <c r="A16" s="428"/>
      <c r="B16" s="429"/>
      <c r="C16" s="429"/>
      <c r="D16" s="430"/>
      <c r="E16" s="437"/>
      <c r="F16" s="438"/>
      <c r="G16" s="439"/>
      <c r="H16" s="17"/>
      <c r="I16" s="398"/>
      <c r="J16" s="399"/>
      <c r="K16" s="399"/>
      <c r="L16" s="399"/>
      <c r="M16" s="399"/>
      <c r="N16" s="403"/>
    </row>
    <row r="17" spans="1:16" ht="25.5" customHeight="1" thickBot="1">
      <c r="A17" s="431"/>
      <c r="B17" s="432"/>
      <c r="C17" s="432"/>
      <c r="D17" s="433"/>
      <c r="E17" s="440"/>
      <c r="F17" s="441"/>
      <c r="G17" s="442"/>
      <c r="H17" s="17"/>
      <c r="I17" s="398" t="s">
        <v>75</v>
      </c>
      <c r="J17" s="399" t="str">
        <f>IF(入力シート!B39="","",入力シート!B39)</f>
        <v/>
      </c>
      <c r="K17" s="399"/>
      <c r="L17" s="398" t="s">
        <v>38</v>
      </c>
      <c r="M17" s="400" t="str">
        <f>IF(入力シート!B40="","",入力シート!B40)</f>
        <v/>
      </c>
      <c r="N17" s="400"/>
    </row>
    <row r="18" spans="1:16" ht="25.5" customHeight="1">
      <c r="A18" s="12"/>
      <c r="B18" s="12"/>
      <c r="C18" s="12"/>
      <c r="D18" s="12"/>
      <c r="E18" s="12"/>
      <c r="F18" s="12"/>
      <c r="G18" s="12"/>
      <c r="H18" s="12"/>
      <c r="I18" s="398"/>
      <c r="J18" s="399"/>
      <c r="K18" s="399"/>
      <c r="L18" s="398"/>
      <c r="M18" s="400"/>
      <c r="N18" s="400"/>
    </row>
    <row r="19" spans="1:16" ht="25.5" customHeight="1">
      <c r="A19" s="297" t="s">
        <v>61</v>
      </c>
      <c r="B19" s="298"/>
      <c r="C19" s="298"/>
      <c r="D19" s="299"/>
      <c r="E19" s="67" t="str">
        <f>IF(入力シート!B41="","",入力シート!B41)</f>
        <v/>
      </c>
      <c r="F19" s="49" t="s">
        <v>46</v>
      </c>
      <c r="G19" s="44" t="str">
        <f>IF(入力シート!E41="","",入力シート!E41)</f>
        <v/>
      </c>
      <c r="H19" s="50" t="s">
        <v>9</v>
      </c>
      <c r="I19" s="401" t="s">
        <v>53</v>
      </c>
      <c r="J19" s="402" t="str">
        <f>IF(入力シート!B34="","",入力シート!B34)</f>
        <v/>
      </c>
      <c r="K19" s="402"/>
      <c r="L19" s="406" t="s">
        <v>95</v>
      </c>
      <c r="M19" s="400" t="str">
        <f>IF(入力シート!B35="","",入力シート!B35)</f>
        <v/>
      </c>
      <c r="N19" s="400"/>
    </row>
    <row r="20" spans="1:16" ht="25.5" customHeight="1">
      <c r="A20" s="297" t="s">
        <v>62</v>
      </c>
      <c r="B20" s="298"/>
      <c r="C20" s="298"/>
      <c r="D20" s="299"/>
      <c r="E20" s="66" t="str">
        <f>IF(入力シート!B42="","",入力シート!B42)</f>
        <v/>
      </c>
      <c r="F20" s="51" t="s">
        <v>39</v>
      </c>
      <c r="G20" s="304" t="str">
        <f>IF(入力シート!B43="","",入力シート!B43)</f>
        <v/>
      </c>
      <c r="H20" s="306"/>
      <c r="I20" s="401"/>
      <c r="J20" s="402"/>
      <c r="K20" s="402"/>
      <c r="L20" s="406"/>
      <c r="M20" s="400"/>
      <c r="N20" s="400"/>
    </row>
    <row r="21" spans="1:16" ht="25.5" customHeight="1">
      <c r="A21" s="300" t="s">
        <v>57</v>
      </c>
      <c r="B21" s="301"/>
      <c r="C21" s="301"/>
      <c r="D21" s="302"/>
      <c r="E21" s="304" t="str">
        <f>IF(入力シート!B44="","",入力シート!B44)</f>
        <v/>
      </c>
      <c r="F21" s="305"/>
      <c r="G21" s="305"/>
      <c r="H21" s="306"/>
      <c r="I21" s="45"/>
      <c r="J21" s="293"/>
      <c r="K21" s="293"/>
      <c r="L21" s="40"/>
      <c r="M21" s="46"/>
      <c r="N21" s="46"/>
    </row>
    <row r="22" spans="1:16" ht="20.100000000000001" customHeight="1">
      <c r="J22" s="12"/>
      <c r="K22" s="12"/>
    </row>
    <row r="23" spans="1:16" ht="15" customHeight="1">
      <c r="A23" s="289" t="s">
        <v>40</v>
      </c>
      <c r="B23" s="289"/>
      <c r="C23" s="289"/>
      <c r="D23" s="289" t="s">
        <v>80</v>
      </c>
      <c r="E23" s="289"/>
      <c r="F23" s="294" t="s">
        <v>41</v>
      </c>
      <c r="G23" s="289" t="s">
        <v>81</v>
      </c>
      <c r="H23" s="289"/>
      <c r="I23" s="289" t="s">
        <v>82</v>
      </c>
      <c r="J23" s="289"/>
      <c r="K23" s="289" t="s">
        <v>83</v>
      </c>
      <c r="L23" s="289"/>
      <c r="M23" s="289" t="s">
        <v>84</v>
      </c>
      <c r="N23" s="289"/>
    </row>
    <row r="24" spans="1:16" ht="15" customHeight="1">
      <c r="A24" s="289"/>
      <c r="B24" s="289"/>
      <c r="C24" s="289"/>
      <c r="D24" s="289"/>
      <c r="E24" s="289"/>
      <c r="F24" s="294"/>
      <c r="G24" s="289"/>
      <c r="H24" s="289"/>
      <c r="I24" s="289"/>
      <c r="J24" s="289"/>
      <c r="K24" s="289"/>
      <c r="L24" s="289"/>
      <c r="M24" s="289"/>
      <c r="N24" s="289"/>
    </row>
    <row r="25" spans="1:16" ht="30" customHeight="1">
      <c r="A25" s="273">
        <f>IF(入力シート!A52="",0,入力シート!A52)</f>
        <v>0</v>
      </c>
      <c r="B25" s="273"/>
      <c r="C25" s="273"/>
      <c r="D25" s="273">
        <f>IF(入力シート!B52="",0,入力シート!B52)</f>
        <v>0</v>
      </c>
      <c r="E25" s="273"/>
      <c r="F25" s="273">
        <f>IF(入力シート!C52="",0,入力シート!C52)</f>
        <v>0</v>
      </c>
      <c r="G25" s="273">
        <f>A25-D25-F25</f>
        <v>0</v>
      </c>
      <c r="H25" s="273"/>
      <c r="I25" s="273">
        <f>IF(F39=0,0,F39)</f>
        <v>0</v>
      </c>
      <c r="J25" s="273"/>
      <c r="K25" s="273">
        <f>IF(H39=0,0,H39)</f>
        <v>0</v>
      </c>
      <c r="L25" s="273"/>
      <c r="M25" s="273">
        <f>IF(J39=0,0,J39)</f>
        <v>0</v>
      </c>
      <c r="N25" s="273"/>
    </row>
    <row r="26" spans="1:16" ht="30" customHeight="1">
      <c r="A26" s="273"/>
      <c r="B26" s="273"/>
      <c r="C26" s="273"/>
      <c r="D26" s="273"/>
      <c r="E26" s="273"/>
      <c r="F26" s="273"/>
      <c r="G26" s="273"/>
      <c r="H26" s="273"/>
      <c r="I26" s="273"/>
      <c r="J26" s="273"/>
      <c r="K26" s="273"/>
      <c r="L26" s="273"/>
      <c r="M26" s="273"/>
      <c r="N26" s="273"/>
    </row>
    <row r="27" spans="1:16" ht="13.5" customHeight="1">
      <c r="A27" s="11" t="s">
        <v>42</v>
      </c>
    </row>
    <row r="28" spans="1:16" ht="20.100000000000001" customHeight="1">
      <c r="B28" s="52"/>
      <c r="C28" s="52"/>
      <c r="D28" s="52"/>
      <c r="E28" s="52"/>
      <c r="F28" s="52"/>
      <c r="G28" s="52"/>
      <c r="H28" s="52"/>
      <c r="I28" s="52"/>
      <c r="J28" s="52"/>
      <c r="K28" s="52"/>
    </row>
    <row r="29" spans="1:16" ht="20.100000000000001" customHeight="1">
      <c r="B29" s="52"/>
      <c r="C29" s="52"/>
      <c r="D29" s="52"/>
      <c r="E29" s="52"/>
      <c r="F29" s="52"/>
      <c r="G29" s="52"/>
      <c r="H29" s="52"/>
      <c r="I29" s="52"/>
      <c r="J29" s="52"/>
      <c r="K29" s="52"/>
    </row>
    <row r="30" spans="1:16" s="8" customFormat="1" ht="20.100000000000001" customHeight="1">
      <c r="A30" s="12"/>
      <c r="B30" s="53"/>
      <c r="C30" s="303"/>
      <c r="D30" s="303"/>
      <c r="E30" s="303"/>
      <c r="F30" s="303"/>
      <c r="G30" s="53"/>
      <c r="H30" s="53"/>
      <c r="I30" s="303"/>
      <c r="J30" s="303"/>
      <c r="K30" s="53"/>
      <c r="L30" s="12"/>
      <c r="M30" s="12"/>
      <c r="N30" s="12"/>
    </row>
    <row r="31" spans="1:16" s="8" customFormat="1" ht="19.5" customHeight="1">
      <c r="A31" s="287" t="s">
        <v>60</v>
      </c>
      <c r="B31" s="238" t="s">
        <v>19</v>
      </c>
      <c r="C31" s="311"/>
      <c r="D31" s="311"/>
      <c r="E31" s="312"/>
      <c r="F31" s="238" t="s">
        <v>34</v>
      </c>
      <c r="G31" s="239"/>
      <c r="H31" s="242" t="s">
        <v>35</v>
      </c>
      <c r="I31" s="239"/>
      <c r="J31" s="244" t="s">
        <v>63</v>
      </c>
      <c r="K31" s="245"/>
      <c r="L31" s="246"/>
      <c r="M31" s="295" t="s">
        <v>70</v>
      </c>
      <c r="N31" s="246"/>
      <c r="O31" s="290"/>
      <c r="P31" s="290"/>
    </row>
    <row r="32" spans="1:16" s="8" customFormat="1" ht="19.5" customHeight="1" thickBot="1">
      <c r="A32" s="288"/>
      <c r="B32" s="240"/>
      <c r="C32" s="313"/>
      <c r="D32" s="313"/>
      <c r="E32" s="314"/>
      <c r="F32" s="240"/>
      <c r="G32" s="241"/>
      <c r="H32" s="243"/>
      <c r="I32" s="241"/>
      <c r="J32" s="247"/>
      <c r="K32" s="248"/>
      <c r="L32" s="249"/>
      <c r="M32" s="296"/>
      <c r="N32" s="249"/>
      <c r="O32" s="290"/>
      <c r="P32" s="290"/>
    </row>
    <row r="33" spans="1:16" s="8" customFormat="1" ht="39.950000000000003" customHeight="1" thickTop="1">
      <c r="A33" s="278">
        <v>1</v>
      </c>
      <c r="B33" s="250" t="str">
        <f>IF(常用作業日報１!C3="","",常用作業日報１!C3)</f>
        <v/>
      </c>
      <c r="C33" s="251"/>
      <c r="D33" s="251"/>
      <c r="E33" s="252"/>
      <c r="F33" s="274" t="str">
        <f>IF(常用作業日報１!$A$50=0,"",常用作業日報１!$A$50)</f>
        <v/>
      </c>
      <c r="G33" s="275"/>
      <c r="H33" s="275" t="str">
        <f>IF(常用作業日報１!$F$50=0,"",常用作業日報１!$F$50)</f>
        <v/>
      </c>
      <c r="I33" s="275"/>
      <c r="J33" s="307" t="str">
        <f>IF(常用作業日報１!$I$50=0,"",常用作業日報１!$I$50)</f>
        <v/>
      </c>
      <c r="K33" s="307"/>
      <c r="L33" s="308"/>
      <c r="M33" s="476"/>
      <c r="N33" s="477"/>
      <c r="O33" s="290"/>
      <c r="P33" s="290"/>
    </row>
    <row r="34" spans="1:16" s="8" customFormat="1" ht="39.950000000000003" customHeight="1">
      <c r="A34" s="279"/>
      <c r="B34" s="253"/>
      <c r="C34" s="254"/>
      <c r="D34" s="254"/>
      <c r="E34" s="255"/>
      <c r="F34" s="276"/>
      <c r="G34" s="277"/>
      <c r="H34" s="277"/>
      <c r="I34" s="277"/>
      <c r="J34" s="309"/>
      <c r="K34" s="309"/>
      <c r="L34" s="310"/>
      <c r="M34" s="478"/>
      <c r="N34" s="479"/>
      <c r="O34" s="28"/>
      <c r="P34" s="29"/>
    </row>
    <row r="35" spans="1:16" s="8" customFormat="1" ht="39.950000000000003" customHeight="1">
      <c r="A35" s="279">
        <v>2</v>
      </c>
      <c r="B35" s="253" t="str">
        <f>IF(常用作業日報２!C3="","",常用作業日報２!C3)</f>
        <v/>
      </c>
      <c r="C35" s="254"/>
      <c r="D35" s="254"/>
      <c r="E35" s="255"/>
      <c r="F35" s="316" t="str">
        <f>IF(常用作業日報２!$A$50=0,"",常用作業日報２!$A$50)</f>
        <v/>
      </c>
      <c r="G35" s="317"/>
      <c r="H35" s="317" t="str">
        <f>IF(常用作業日報２!$F$50=0,"",常用作業日報２!$F$50)</f>
        <v/>
      </c>
      <c r="I35" s="317"/>
      <c r="J35" s="318" t="str">
        <f>IF(常用作業日報２!$I$50=0,"",常用作業日報２!$I$50)</f>
        <v/>
      </c>
      <c r="K35" s="318"/>
      <c r="L35" s="319"/>
      <c r="M35" s="478"/>
      <c r="N35" s="479"/>
      <c r="O35" s="315"/>
      <c r="P35" s="315"/>
    </row>
    <row r="36" spans="1:16" s="8" customFormat="1" ht="39.950000000000003" customHeight="1">
      <c r="A36" s="279"/>
      <c r="B36" s="253"/>
      <c r="C36" s="254"/>
      <c r="D36" s="254"/>
      <c r="E36" s="255"/>
      <c r="F36" s="316"/>
      <c r="G36" s="317"/>
      <c r="H36" s="317"/>
      <c r="I36" s="317"/>
      <c r="J36" s="318"/>
      <c r="K36" s="318"/>
      <c r="L36" s="319"/>
      <c r="M36" s="478"/>
      <c r="N36" s="479"/>
      <c r="O36" s="315"/>
      <c r="P36" s="315"/>
    </row>
    <row r="37" spans="1:16" s="8" customFormat="1" ht="39.950000000000003" customHeight="1">
      <c r="A37" s="279">
        <v>3</v>
      </c>
      <c r="B37" s="253" t="str">
        <f>IF(常用作業日報３!C3="","",常用作業日報３!C3)</f>
        <v/>
      </c>
      <c r="C37" s="254"/>
      <c r="D37" s="254"/>
      <c r="E37" s="255"/>
      <c r="F37" s="338" t="str">
        <f>IF(常用作業日報３!$A$50=0,"",常用作業日報３!$A$50)</f>
        <v/>
      </c>
      <c r="G37" s="339"/>
      <c r="H37" s="339" t="str">
        <f>IF(常用作業日報３!$F$50=0,"",常用作業日報３!$F$50)</f>
        <v/>
      </c>
      <c r="I37" s="339"/>
      <c r="J37" s="332" t="str">
        <f>IF(常用作業日報３!$I$50=0,"",常用作業日報３!$I$50)</f>
        <v/>
      </c>
      <c r="K37" s="332"/>
      <c r="L37" s="333"/>
      <c r="M37" s="478"/>
      <c r="N37" s="479"/>
      <c r="O37" s="7"/>
      <c r="P37" s="7"/>
    </row>
    <row r="38" spans="1:16" s="8" customFormat="1" ht="39.950000000000003" customHeight="1" thickBot="1">
      <c r="A38" s="331"/>
      <c r="B38" s="322"/>
      <c r="C38" s="323"/>
      <c r="D38" s="323"/>
      <c r="E38" s="324"/>
      <c r="F38" s="340"/>
      <c r="G38" s="317"/>
      <c r="H38" s="317"/>
      <c r="I38" s="317"/>
      <c r="J38" s="318"/>
      <c r="K38" s="318"/>
      <c r="L38" s="319"/>
      <c r="M38" s="478"/>
      <c r="N38" s="479"/>
      <c r="O38" s="10"/>
      <c r="P38" s="9"/>
    </row>
    <row r="39" spans="1:16" s="8" customFormat="1" ht="39.950000000000003" customHeight="1" thickTop="1">
      <c r="A39" s="325" t="s">
        <v>36</v>
      </c>
      <c r="B39" s="326"/>
      <c r="C39" s="326"/>
      <c r="D39" s="326"/>
      <c r="E39" s="327"/>
      <c r="F39" s="341">
        <f>SUM(F33:G38)</f>
        <v>0</v>
      </c>
      <c r="G39" s="342"/>
      <c r="H39" s="271">
        <f>SUM(H33:I38)</f>
        <v>0</v>
      </c>
      <c r="I39" s="271"/>
      <c r="J39" s="334">
        <f>SUM(J33:L38)</f>
        <v>0</v>
      </c>
      <c r="K39" s="335"/>
      <c r="L39" s="335"/>
      <c r="M39" s="480"/>
      <c r="N39" s="479"/>
    </row>
    <row r="40" spans="1:16" s="8" customFormat="1" ht="39.950000000000003" customHeight="1" thickBot="1">
      <c r="A40" s="328"/>
      <c r="B40" s="329"/>
      <c r="C40" s="329"/>
      <c r="D40" s="329"/>
      <c r="E40" s="330"/>
      <c r="F40" s="343"/>
      <c r="G40" s="344"/>
      <c r="H40" s="272"/>
      <c r="I40" s="272"/>
      <c r="J40" s="336"/>
      <c r="K40" s="337"/>
      <c r="L40" s="337"/>
      <c r="M40" s="481"/>
      <c r="N40" s="482"/>
    </row>
    <row r="41" spans="1:16" s="8" customFormat="1" ht="20.100000000000001" customHeight="1" thickTop="1">
      <c r="A41" s="12"/>
      <c r="B41" s="54"/>
      <c r="C41" s="320"/>
      <c r="D41" s="320"/>
      <c r="E41" s="320"/>
      <c r="F41" s="320"/>
      <c r="G41" s="55"/>
      <c r="H41" s="68"/>
      <c r="I41" s="321"/>
      <c r="J41" s="321"/>
      <c r="K41" s="56"/>
      <c r="L41" s="12"/>
      <c r="M41" s="12"/>
      <c r="N41" s="12"/>
    </row>
    <row r="42" spans="1:16" s="8" customFormat="1" ht="20.100000000000001" customHeight="1">
      <c r="A42" s="12"/>
      <c r="B42" s="30"/>
      <c r="C42" s="30"/>
      <c r="D42" s="30"/>
      <c r="E42" s="30"/>
      <c r="F42" s="30"/>
      <c r="G42" s="30"/>
      <c r="H42" s="30"/>
      <c r="I42" s="30"/>
      <c r="J42" s="30"/>
      <c r="K42" s="31"/>
      <c r="L42" s="12"/>
      <c r="M42" s="12"/>
      <c r="N42" s="12"/>
    </row>
    <row r="43" spans="1:16" s="8" customFormat="1" ht="20.100000000000001" customHeight="1">
      <c r="A43" s="12"/>
      <c r="B43" s="30"/>
      <c r="C43" s="30"/>
      <c r="D43" s="30"/>
      <c r="E43" s="30"/>
      <c r="F43" s="30"/>
      <c r="G43" s="30"/>
      <c r="H43" s="30"/>
      <c r="I43" s="30"/>
      <c r="J43" s="30"/>
      <c r="K43" s="31"/>
      <c r="L43" s="12"/>
      <c r="M43" s="12"/>
      <c r="N43" s="12"/>
    </row>
    <row r="44" spans="1:16" s="8" customFormat="1" ht="20.100000000000001" customHeight="1">
      <c r="A44" s="12"/>
      <c r="B44" s="30"/>
      <c r="C44" s="30"/>
      <c r="D44" s="30"/>
      <c r="E44" s="30"/>
      <c r="F44" s="30"/>
      <c r="G44" s="30"/>
      <c r="H44" s="30"/>
      <c r="I44" s="30"/>
      <c r="J44" s="30"/>
      <c r="K44" s="31"/>
      <c r="L44" s="12"/>
      <c r="M44" s="12"/>
      <c r="N44" s="12"/>
    </row>
    <row r="45" spans="1:16" ht="20.100000000000001" customHeight="1">
      <c r="A45" s="12"/>
      <c r="B45" s="12"/>
      <c r="C45" s="12"/>
      <c r="D45" s="12"/>
      <c r="E45" s="12"/>
      <c r="F45" s="12"/>
      <c r="G45" s="48"/>
      <c r="H45" s="48"/>
      <c r="I45" s="12"/>
      <c r="J45" s="12"/>
      <c r="K45" s="12"/>
      <c r="L45" s="12"/>
    </row>
    <row r="46" spans="1:16" ht="20.100000000000001" customHeight="1">
      <c r="F46" s="30"/>
      <c r="G46" s="30"/>
      <c r="H46" s="57"/>
      <c r="I46" s="57"/>
      <c r="J46" s="57"/>
    </row>
    <row r="47" spans="1:16" ht="15">
      <c r="A47" s="394" t="s">
        <v>43</v>
      </c>
      <c r="B47" s="395"/>
      <c r="C47" s="395"/>
      <c r="D47" s="396"/>
      <c r="E47" s="47"/>
      <c r="F47" s="47"/>
      <c r="G47" s="47"/>
      <c r="H47" s="47"/>
      <c r="I47" s="47"/>
      <c r="J47" s="47"/>
      <c r="K47" s="47"/>
      <c r="L47" s="47"/>
      <c r="M47" s="47"/>
    </row>
    <row r="48" spans="1:16" ht="15">
      <c r="A48" s="47"/>
      <c r="B48" s="47" t="s">
        <v>72</v>
      </c>
      <c r="C48" s="47"/>
      <c r="D48" s="47"/>
      <c r="E48" s="47"/>
      <c r="F48" s="47"/>
      <c r="G48" s="47"/>
      <c r="H48" s="47"/>
      <c r="I48" s="47"/>
      <c r="J48" s="47"/>
      <c r="K48" s="47"/>
      <c r="L48" s="47"/>
      <c r="M48" s="47"/>
    </row>
    <row r="49" spans="1:19" ht="15">
      <c r="A49" s="47"/>
      <c r="B49" s="47" t="s">
        <v>73</v>
      </c>
      <c r="C49" s="47"/>
      <c r="D49" s="47"/>
      <c r="E49" s="47"/>
      <c r="F49" s="47"/>
      <c r="G49" s="47"/>
      <c r="H49" s="47"/>
      <c r="I49" s="47"/>
      <c r="J49" s="47"/>
      <c r="K49" s="47"/>
      <c r="L49" s="47"/>
      <c r="M49" s="47"/>
    </row>
    <row r="50" spans="1:19" ht="15">
      <c r="A50" s="47"/>
      <c r="B50" s="47" t="s">
        <v>74</v>
      </c>
      <c r="C50" s="47"/>
      <c r="D50" s="47"/>
      <c r="E50" s="47"/>
      <c r="F50" s="47"/>
      <c r="G50" s="47"/>
      <c r="H50" s="47"/>
      <c r="I50" s="47"/>
      <c r="J50" s="47"/>
      <c r="K50" s="47"/>
      <c r="L50" s="47"/>
      <c r="M50" s="47"/>
    </row>
    <row r="52" spans="1:19" ht="15">
      <c r="K52" s="282" t="s">
        <v>50</v>
      </c>
      <c r="L52" s="283"/>
      <c r="M52" s="283"/>
      <c r="N52" s="284"/>
      <c r="O52" s="8"/>
    </row>
    <row r="53" spans="1:19">
      <c r="L53" s="12"/>
      <c r="N53" s="12"/>
    </row>
    <row r="54" spans="1:19" ht="13.5" customHeight="1">
      <c r="A54" s="269" t="s">
        <v>76</v>
      </c>
      <c r="B54" s="269"/>
      <c r="C54" s="269"/>
      <c r="D54" s="269"/>
      <c r="E54" s="269"/>
      <c r="F54" s="269"/>
      <c r="G54" s="269"/>
      <c r="H54" s="269"/>
      <c r="I54" s="269"/>
      <c r="J54" s="269"/>
      <c r="K54" s="269"/>
      <c r="L54" s="269"/>
      <c r="M54" s="269"/>
      <c r="N54" s="269"/>
      <c r="P54" s="8"/>
    </row>
    <row r="55" spans="1:19" ht="13.5" customHeight="1">
      <c r="A55" s="269"/>
      <c r="B55" s="269"/>
      <c r="C55" s="269"/>
      <c r="D55" s="269"/>
      <c r="E55" s="269"/>
      <c r="F55" s="269"/>
      <c r="G55" s="269"/>
      <c r="H55" s="269"/>
      <c r="I55" s="269"/>
      <c r="J55" s="269"/>
      <c r="K55" s="269"/>
      <c r="L55" s="269"/>
      <c r="M55" s="269"/>
      <c r="N55" s="269"/>
    </row>
    <row r="57" spans="1:19" ht="15">
      <c r="A57" s="449" t="s">
        <v>54</v>
      </c>
      <c r="B57" s="450"/>
      <c r="C57" s="451"/>
      <c r="D57" s="12"/>
      <c r="E57" s="12"/>
      <c r="F57" s="12"/>
      <c r="G57" s="12"/>
      <c r="H57" s="12"/>
      <c r="I57" s="12"/>
      <c r="J57" s="12"/>
      <c r="K57" s="12"/>
      <c r="L57" s="12"/>
    </row>
    <row r="58" spans="1:19" ht="15">
      <c r="A58" s="12"/>
      <c r="B58" s="13"/>
      <c r="C58" s="13"/>
      <c r="D58" s="14"/>
      <c r="E58" s="14"/>
      <c r="F58" s="14"/>
      <c r="G58" s="14"/>
      <c r="H58" s="14"/>
      <c r="I58" s="15"/>
      <c r="J58" s="36" t="str">
        <f>IF(J8="","",J8)</f>
        <v/>
      </c>
      <c r="K58" s="270" t="str">
        <f>IF(K9="","",K9)</f>
        <v/>
      </c>
      <c r="L58" s="270"/>
      <c r="M58" s="270"/>
      <c r="N58" s="270"/>
    </row>
    <row r="59" spans="1:19">
      <c r="A59" s="12"/>
      <c r="B59" s="14"/>
      <c r="C59" s="14"/>
      <c r="D59" s="14"/>
      <c r="E59" s="14"/>
      <c r="F59" s="14"/>
      <c r="G59" s="14"/>
      <c r="H59" s="14"/>
      <c r="I59" s="15"/>
      <c r="J59" s="14"/>
      <c r="K59" s="14"/>
      <c r="L59" s="14"/>
    </row>
    <row r="60" spans="1:19" ht="13.5" customHeight="1">
      <c r="A60" s="12"/>
      <c r="B60" s="267" t="s">
        <v>31</v>
      </c>
      <c r="C60" s="267"/>
      <c r="D60" s="267"/>
      <c r="E60" s="267"/>
      <c r="F60" s="267"/>
      <c r="G60" s="268" t="s">
        <v>32</v>
      </c>
      <c r="H60" s="15"/>
      <c r="I60" s="35"/>
      <c r="J60" s="285"/>
      <c r="K60" s="285"/>
      <c r="L60" s="16"/>
      <c r="R60" s="35"/>
      <c r="S60" s="37"/>
    </row>
    <row r="61" spans="1:19" ht="13.5" customHeight="1">
      <c r="A61" s="12"/>
      <c r="B61" s="267"/>
      <c r="C61" s="267"/>
      <c r="D61" s="267"/>
      <c r="E61" s="267"/>
      <c r="F61" s="267"/>
      <c r="G61" s="268"/>
      <c r="H61" s="15"/>
      <c r="I61" s="35"/>
      <c r="J61" s="286"/>
      <c r="K61" s="286"/>
      <c r="L61" s="286"/>
      <c r="M61" s="286"/>
      <c r="N61" s="286"/>
      <c r="R61" s="35"/>
      <c r="S61" s="38"/>
    </row>
    <row r="62" spans="1:19" ht="17.100000000000001" customHeight="1">
      <c r="A62" s="12"/>
      <c r="B62" s="15"/>
      <c r="C62" s="15"/>
      <c r="D62" s="15"/>
      <c r="E62" s="237" t="s">
        <v>33</v>
      </c>
      <c r="F62" s="237"/>
      <c r="G62" s="237"/>
      <c r="H62" s="15"/>
      <c r="I62" s="256" t="s">
        <v>4</v>
      </c>
      <c r="J62" s="257" t="str">
        <f>IF($J$12="","",$J$12)</f>
        <v/>
      </c>
      <c r="K62" s="257"/>
      <c r="L62" s="257"/>
      <c r="M62" s="257"/>
      <c r="N62" s="257"/>
    </row>
    <row r="63" spans="1:19" ht="17.100000000000001" customHeight="1">
      <c r="A63" s="12"/>
      <c r="B63" s="15"/>
      <c r="C63" s="15"/>
      <c r="D63" s="15"/>
      <c r="E63" s="237"/>
      <c r="F63" s="237"/>
      <c r="G63" s="237"/>
      <c r="H63" s="15"/>
      <c r="I63" s="256"/>
      <c r="J63" s="257"/>
      <c r="K63" s="257"/>
      <c r="L63" s="257"/>
      <c r="M63" s="257"/>
      <c r="N63" s="257"/>
    </row>
    <row r="64" spans="1:19" ht="17.100000000000001" customHeight="1" thickBot="1">
      <c r="A64" s="12"/>
      <c r="B64" s="15"/>
      <c r="C64" s="15"/>
      <c r="D64" s="15"/>
      <c r="E64" s="15"/>
      <c r="F64" s="15"/>
      <c r="G64" s="15"/>
      <c r="H64" s="15"/>
      <c r="I64" s="256"/>
      <c r="J64" s="257"/>
      <c r="K64" s="257"/>
      <c r="L64" s="257"/>
      <c r="M64" s="257"/>
      <c r="N64" s="257"/>
    </row>
    <row r="65" spans="1:14" ht="25.5" customHeight="1" thickTop="1">
      <c r="A65" s="443" t="s">
        <v>71</v>
      </c>
      <c r="B65" s="443"/>
      <c r="C65" s="443"/>
      <c r="D65" s="443"/>
      <c r="E65" s="446">
        <f>IF(E15=0,0,E15)</f>
        <v>0</v>
      </c>
      <c r="F65" s="446"/>
      <c r="G65" s="446"/>
      <c r="H65" s="15"/>
      <c r="I65" s="261" t="s">
        <v>51</v>
      </c>
      <c r="J65" s="257" t="str">
        <f>IF(J15="","",J15)</f>
        <v/>
      </c>
      <c r="K65" s="257"/>
      <c r="L65" s="257"/>
      <c r="M65" s="257"/>
      <c r="N65" s="262" t="s">
        <v>56</v>
      </c>
    </row>
    <row r="66" spans="1:14" ht="25.5" customHeight="1">
      <c r="A66" s="444"/>
      <c r="B66" s="444"/>
      <c r="C66" s="444"/>
      <c r="D66" s="444"/>
      <c r="E66" s="447"/>
      <c r="F66" s="447"/>
      <c r="G66" s="447"/>
      <c r="H66" s="17"/>
      <c r="I66" s="261"/>
      <c r="J66" s="257"/>
      <c r="K66" s="257"/>
      <c r="L66" s="257"/>
      <c r="M66" s="257"/>
      <c r="N66" s="262"/>
    </row>
    <row r="67" spans="1:14" ht="25.5" customHeight="1" thickBot="1">
      <c r="A67" s="445"/>
      <c r="B67" s="445"/>
      <c r="C67" s="445"/>
      <c r="D67" s="445"/>
      <c r="E67" s="448"/>
      <c r="F67" s="448"/>
      <c r="G67" s="448"/>
      <c r="H67" s="17"/>
      <c r="I67" s="263" t="s">
        <v>75</v>
      </c>
      <c r="J67" s="264" t="str">
        <f>IF(J17="","",J17)</f>
        <v/>
      </c>
      <c r="K67" s="264"/>
      <c r="L67" s="265" t="s">
        <v>52</v>
      </c>
      <c r="M67" s="280" t="str">
        <f>IF(M17="","",M17)</f>
        <v/>
      </c>
      <c r="N67" s="280"/>
    </row>
    <row r="68" spans="1:14" ht="25.5" customHeight="1" thickTop="1">
      <c r="A68" s="12"/>
      <c r="B68" s="12"/>
      <c r="C68" s="12"/>
      <c r="D68" s="12"/>
      <c r="E68" s="12"/>
      <c r="F68" s="12"/>
      <c r="G68" s="12"/>
      <c r="H68" s="12"/>
      <c r="I68" s="263"/>
      <c r="J68" s="264"/>
      <c r="K68" s="264"/>
      <c r="L68" s="265"/>
      <c r="M68" s="280"/>
      <c r="N68" s="280"/>
    </row>
    <row r="69" spans="1:14" ht="25.5" customHeight="1">
      <c r="A69" s="231" t="s">
        <v>61</v>
      </c>
      <c r="B69" s="232"/>
      <c r="C69" s="232"/>
      <c r="D69" s="233"/>
      <c r="E69" s="65" t="str">
        <f>IF(E19="","",E19)</f>
        <v/>
      </c>
      <c r="F69" s="61" t="str">
        <f>F19</f>
        <v>銀行</v>
      </c>
      <c r="G69" s="64" t="str">
        <f>IF(G19="","",G19)</f>
        <v/>
      </c>
      <c r="H69" s="18" t="str">
        <f>H19</f>
        <v>支店</v>
      </c>
      <c r="I69" s="281" t="s">
        <v>53</v>
      </c>
      <c r="J69" s="264" t="str">
        <f>IF(J19="","",J19)</f>
        <v/>
      </c>
      <c r="K69" s="264"/>
      <c r="L69" s="421" t="s">
        <v>95</v>
      </c>
      <c r="M69" s="280" t="str">
        <f>IF(M19="","",M19)</f>
        <v/>
      </c>
      <c r="N69" s="280"/>
    </row>
    <row r="70" spans="1:14" ht="25.5" customHeight="1">
      <c r="A70" s="231" t="s">
        <v>59</v>
      </c>
      <c r="B70" s="232"/>
      <c r="C70" s="232"/>
      <c r="D70" s="233"/>
      <c r="E70" s="62" t="str">
        <f>IF(E20="","",E20)</f>
        <v/>
      </c>
      <c r="F70" s="63" t="s">
        <v>44</v>
      </c>
      <c r="G70" s="419" t="str">
        <f>IF(G20="","",G20)</f>
        <v/>
      </c>
      <c r="H70" s="420"/>
      <c r="I70" s="281"/>
      <c r="J70" s="264"/>
      <c r="K70" s="264"/>
      <c r="L70" s="421"/>
      <c r="M70" s="280"/>
      <c r="N70" s="280"/>
    </row>
    <row r="71" spans="1:14" ht="25.5" customHeight="1">
      <c r="A71" s="234" t="s">
        <v>58</v>
      </c>
      <c r="B71" s="235"/>
      <c r="C71" s="235"/>
      <c r="D71" s="236"/>
      <c r="E71" s="258" t="str">
        <f>IF(E21="","",E21)</f>
        <v/>
      </c>
      <c r="F71" s="258"/>
      <c r="G71" s="258"/>
      <c r="H71" s="259"/>
      <c r="I71" s="12"/>
      <c r="J71" s="59"/>
      <c r="K71" s="60" t="str">
        <f>IF($J$21="","",$J$21)</f>
        <v/>
      </c>
      <c r="L71" s="60"/>
    </row>
    <row r="72" spans="1:14" ht="20.100000000000001" customHeight="1"/>
    <row r="73" spans="1:14" ht="15" customHeight="1">
      <c r="A73" s="266" t="s">
        <v>40</v>
      </c>
      <c r="B73" s="266"/>
      <c r="C73" s="266"/>
      <c r="D73" s="266" t="s">
        <v>80</v>
      </c>
      <c r="E73" s="266"/>
      <c r="F73" s="260" t="s">
        <v>41</v>
      </c>
      <c r="G73" s="266" t="s">
        <v>81</v>
      </c>
      <c r="H73" s="266"/>
      <c r="I73" s="266" t="s">
        <v>82</v>
      </c>
      <c r="J73" s="266"/>
      <c r="K73" s="266" t="s">
        <v>83</v>
      </c>
      <c r="L73" s="266"/>
      <c r="M73" s="266" t="s">
        <v>84</v>
      </c>
      <c r="N73" s="266"/>
    </row>
    <row r="74" spans="1:14" ht="15" customHeight="1">
      <c r="A74" s="266"/>
      <c r="B74" s="266"/>
      <c r="C74" s="266"/>
      <c r="D74" s="266"/>
      <c r="E74" s="266"/>
      <c r="F74" s="260"/>
      <c r="G74" s="266"/>
      <c r="H74" s="266"/>
      <c r="I74" s="266"/>
      <c r="J74" s="266"/>
      <c r="K74" s="266"/>
      <c r="L74" s="266"/>
      <c r="M74" s="266"/>
      <c r="N74" s="266"/>
    </row>
    <row r="75" spans="1:14" ht="30" customHeight="1">
      <c r="A75" s="230">
        <f>IF(A25=0,0,A25)</f>
        <v>0</v>
      </c>
      <c r="B75" s="230"/>
      <c r="C75" s="230"/>
      <c r="D75" s="230">
        <f>IF(D25=0,0,D25)</f>
        <v>0</v>
      </c>
      <c r="E75" s="230"/>
      <c r="F75" s="230">
        <f>IF(F25=0,0,F25)</f>
        <v>0</v>
      </c>
      <c r="G75" s="230">
        <f>IF(G25=0,0,G25)</f>
        <v>0</v>
      </c>
      <c r="H75" s="230"/>
      <c r="I75" s="230">
        <f>IF(I25=0,0,I25)</f>
        <v>0</v>
      </c>
      <c r="J75" s="230"/>
      <c r="K75" s="230">
        <f>IF(K25=0,0,K25)</f>
        <v>0</v>
      </c>
      <c r="L75" s="230"/>
      <c r="M75" s="230">
        <f>IF(M25=0,0,M25)</f>
        <v>0</v>
      </c>
      <c r="N75" s="230"/>
    </row>
    <row r="76" spans="1:14" ht="30" customHeight="1">
      <c r="A76" s="230"/>
      <c r="B76" s="230"/>
      <c r="C76" s="230"/>
      <c r="D76" s="230"/>
      <c r="E76" s="230"/>
      <c r="F76" s="230"/>
      <c r="G76" s="230"/>
      <c r="H76" s="230"/>
      <c r="I76" s="230"/>
      <c r="J76" s="230"/>
      <c r="K76" s="230"/>
      <c r="L76" s="230"/>
      <c r="M76" s="230"/>
      <c r="N76" s="230"/>
    </row>
    <row r="77" spans="1:14" ht="20.100000000000001" customHeight="1">
      <c r="A77" s="12"/>
      <c r="B77" s="12"/>
      <c r="C77" s="12"/>
      <c r="D77" s="12"/>
      <c r="E77" s="12"/>
      <c r="F77" s="12"/>
      <c r="G77" s="12"/>
      <c r="H77" s="12"/>
      <c r="I77" s="12"/>
      <c r="J77" s="12"/>
      <c r="K77" s="12"/>
      <c r="L77" s="12"/>
    </row>
    <row r="78" spans="1:14" ht="20.100000000000001" customHeight="1">
      <c r="A78" s="12"/>
      <c r="B78" s="12"/>
      <c r="C78" s="12"/>
      <c r="D78" s="12"/>
      <c r="E78" s="12"/>
      <c r="F78" s="12"/>
      <c r="G78" s="12"/>
      <c r="H78" s="12"/>
      <c r="I78" s="12"/>
      <c r="J78" s="12"/>
      <c r="K78" s="12"/>
      <c r="L78" s="12"/>
    </row>
    <row r="79" spans="1:14" ht="20.100000000000001" customHeight="1">
      <c r="A79" s="12"/>
      <c r="B79" s="12"/>
      <c r="C79" s="12"/>
      <c r="D79" s="12"/>
      <c r="E79" s="12"/>
      <c r="F79" s="12"/>
      <c r="G79" s="12"/>
      <c r="H79" s="12"/>
      <c r="I79" s="12"/>
      <c r="J79" s="12"/>
      <c r="K79" s="12"/>
      <c r="L79" s="12"/>
    </row>
    <row r="80" spans="1:14" ht="24.95" customHeight="1">
      <c r="A80" s="347" t="s">
        <v>60</v>
      </c>
      <c r="B80" s="483" t="s">
        <v>19</v>
      </c>
      <c r="C80" s="360"/>
      <c r="D80" s="360"/>
      <c r="E80" s="484"/>
      <c r="F80" s="360" t="s">
        <v>34</v>
      </c>
      <c r="G80" s="361"/>
      <c r="H80" s="360" t="s">
        <v>35</v>
      </c>
      <c r="I80" s="360"/>
      <c r="J80" s="456" t="s">
        <v>63</v>
      </c>
      <c r="K80" s="457"/>
      <c r="L80" s="458"/>
      <c r="M80" s="407" t="s">
        <v>70</v>
      </c>
      <c r="N80" s="408"/>
    </row>
    <row r="81" spans="1:14" ht="24.95" customHeight="1" thickBot="1">
      <c r="A81" s="348"/>
      <c r="B81" s="485"/>
      <c r="C81" s="362"/>
      <c r="D81" s="362"/>
      <c r="E81" s="486"/>
      <c r="F81" s="362"/>
      <c r="G81" s="363"/>
      <c r="H81" s="362"/>
      <c r="I81" s="362"/>
      <c r="J81" s="459"/>
      <c r="K81" s="460"/>
      <c r="L81" s="461"/>
      <c r="M81" s="409"/>
      <c r="N81" s="410"/>
    </row>
    <row r="82" spans="1:14" ht="39.950000000000003" customHeight="1" thickTop="1">
      <c r="A82" s="349">
        <v>1</v>
      </c>
      <c r="B82" s="487" t="str">
        <f>IF(B33="","",B33)</f>
        <v/>
      </c>
      <c r="C82" s="488"/>
      <c r="D82" s="488"/>
      <c r="E82" s="489"/>
      <c r="F82" s="364" t="str">
        <f>IF(F33=0,0,F33)</f>
        <v/>
      </c>
      <c r="G82" s="365"/>
      <c r="H82" s="364" t="str">
        <f>IF(H33=0,0,H33)</f>
        <v/>
      </c>
      <c r="I82" s="364"/>
      <c r="J82" s="462" t="str">
        <f>IF(J33=0,0,J33)</f>
        <v/>
      </c>
      <c r="K82" s="463"/>
      <c r="L82" s="464"/>
      <c r="M82" s="411" t="str">
        <f>IF(M33="","",M33)</f>
        <v/>
      </c>
      <c r="N82" s="412"/>
    </row>
    <row r="83" spans="1:14" ht="39.950000000000003" customHeight="1">
      <c r="A83" s="345"/>
      <c r="B83" s="354"/>
      <c r="C83" s="355"/>
      <c r="D83" s="355"/>
      <c r="E83" s="356"/>
      <c r="F83" s="366"/>
      <c r="G83" s="367"/>
      <c r="H83" s="366"/>
      <c r="I83" s="366"/>
      <c r="J83" s="465"/>
      <c r="K83" s="466"/>
      <c r="L83" s="467"/>
      <c r="M83" s="413"/>
      <c r="N83" s="414"/>
    </row>
    <row r="84" spans="1:14" ht="39.950000000000003" customHeight="1">
      <c r="A84" s="345">
        <v>2</v>
      </c>
      <c r="B84" s="351" t="str">
        <f>IF(B35="","",B35)</f>
        <v/>
      </c>
      <c r="C84" s="352"/>
      <c r="D84" s="352"/>
      <c r="E84" s="353"/>
      <c r="F84" s="368" t="str">
        <f>IF(F35=0,0,F35)</f>
        <v/>
      </c>
      <c r="G84" s="369"/>
      <c r="H84" s="368" t="str">
        <f>IF(H35=0,0,H35)</f>
        <v/>
      </c>
      <c r="I84" s="368"/>
      <c r="J84" s="465" t="str">
        <f>IF(J35=0,0,J35)</f>
        <v/>
      </c>
      <c r="K84" s="466"/>
      <c r="L84" s="467"/>
      <c r="M84" s="415" t="str">
        <f t="shared" ref="M84" si="0">IF(M35="","",M35)</f>
        <v/>
      </c>
      <c r="N84" s="416"/>
    </row>
    <row r="85" spans="1:14" ht="39.950000000000003" customHeight="1">
      <c r="A85" s="345"/>
      <c r="B85" s="354"/>
      <c r="C85" s="355"/>
      <c r="D85" s="355"/>
      <c r="E85" s="356"/>
      <c r="F85" s="366"/>
      <c r="G85" s="367"/>
      <c r="H85" s="366"/>
      <c r="I85" s="366"/>
      <c r="J85" s="465"/>
      <c r="K85" s="466"/>
      <c r="L85" s="467"/>
      <c r="M85" s="413"/>
      <c r="N85" s="414"/>
    </row>
    <row r="86" spans="1:14" ht="39.950000000000003" customHeight="1">
      <c r="A86" s="345">
        <v>3</v>
      </c>
      <c r="B86" s="351" t="str">
        <f>IF(B37="","",B37)</f>
        <v/>
      </c>
      <c r="C86" s="352"/>
      <c r="D86" s="352"/>
      <c r="E86" s="353"/>
      <c r="F86" s="368" t="str">
        <f>IF(F37=0,0,F37)</f>
        <v/>
      </c>
      <c r="G86" s="369"/>
      <c r="H86" s="368" t="str">
        <f>IF(H37=0,0,H37)</f>
        <v/>
      </c>
      <c r="I86" s="368"/>
      <c r="J86" s="468" t="str">
        <f>IF(J37=0,0,J37)</f>
        <v/>
      </c>
      <c r="K86" s="469"/>
      <c r="L86" s="469"/>
      <c r="M86" s="415" t="str">
        <f t="shared" ref="M86" si="1">IF(M37="","",M37)</f>
        <v/>
      </c>
      <c r="N86" s="416"/>
    </row>
    <row r="87" spans="1:14" ht="39.950000000000003" customHeight="1" thickBot="1">
      <c r="A87" s="346"/>
      <c r="B87" s="357"/>
      <c r="C87" s="358"/>
      <c r="D87" s="358"/>
      <c r="E87" s="359"/>
      <c r="F87" s="370"/>
      <c r="G87" s="371"/>
      <c r="H87" s="370"/>
      <c r="I87" s="370"/>
      <c r="J87" s="468"/>
      <c r="K87" s="469"/>
      <c r="L87" s="469"/>
      <c r="M87" s="417"/>
      <c r="N87" s="418"/>
    </row>
    <row r="88" spans="1:14" ht="39.950000000000003" customHeight="1" thickTop="1">
      <c r="A88" s="375" t="s">
        <v>36</v>
      </c>
      <c r="B88" s="376"/>
      <c r="C88" s="376"/>
      <c r="D88" s="376"/>
      <c r="E88" s="377"/>
      <c r="F88" s="452">
        <f>IF(F39=0,0,F39)</f>
        <v>0</v>
      </c>
      <c r="G88" s="453"/>
      <c r="H88" s="452">
        <f>IF(H39=0,0,H39)</f>
        <v>0</v>
      </c>
      <c r="I88" s="452"/>
      <c r="J88" s="470">
        <f>IF(J39=0,0,J39)</f>
        <v>0</v>
      </c>
      <c r="K88" s="471"/>
      <c r="L88" s="472"/>
      <c r="M88" s="422" t="str">
        <f t="shared" ref="M88" si="2">IF(M39="","",M39)</f>
        <v/>
      </c>
      <c r="N88" s="423"/>
    </row>
    <row r="89" spans="1:14" ht="39.950000000000003" customHeight="1" thickBot="1">
      <c r="A89" s="378"/>
      <c r="B89" s="379"/>
      <c r="C89" s="379"/>
      <c r="D89" s="379"/>
      <c r="E89" s="380"/>
      <c r="F89" s="454"/>
      <c r="G89" s="455"/>
      <c r="H89" s="454"/>
      <c r="I89" s="454"/>
      <c r="J89" s="473"/>
      <c r="K89" s="474"/>
      <c r="L89" s="475"/>
      <c r="M89" s="424"/>
      <c r="N89" s="418"/>
    </row>
    <row r="90" spans="1:14" ht="19.5" customHeight="1" thickTop="1">
      <c r="A90" s="12"/>
      <c r="B90" s="32"/>
      <c r="C90" s="372"/>
      <c r="D90" s="372"/>
      <c r="E90" s="372"/>
      <c r="F90" s="372"/>
      <c r="G90" s="33"/>
      <c r="H90" s="70"/>
      <c r="I90" s="373"/>
      <c r="J90" s="373"/>
      <c r="K90" s="31"/>
      <c r="L90" s="12"/>
    </row>
    <row r="91" spans="1:14" ht="19.5" customHeight="1">
      <c r="A91" s="12"/>
      <c r="B91" s="32"/>
      <c r="C91" s="372"/>
      <c r="D91" s="372"/>
      <c r="E91" s="372"/>
      <c r="F91" s="372"/>
      <c r="G91" s="33"/>
      <c r="H91" s="70"/>
      <c r="I91" s="373"/>
      <c r="J91" s="373"/>
      <c r="K91" s="31"/>
      <c r="L91" s="12"/>
    </row>
    <row r="92" spans="1:14" ht="19.5" customHeight="1">
      <c r="A92" s="12"/>
      <c r="B92" s="34"/>
      <c r="C92" s="374"/>
      <c r="D92" s="374"/>
      <c r="E92" s="374"/>
      <c r="F92" s="374"/>
      <c r="G92" s="30"/>
      <c r="H92" s="30"/>
      <c r="I92" s="372"/>
      <c r="J92" s="372"/>
      <c r="K92" s="31"/>
      <c r="L92" s="12"/>
    </row>
    <row r="93" spans="1:14" ht="19.5" customHeight="1">
      <c r="A93" s="12"/>
      <c r="B93" s="34"/>
      <c r="C93" s="374"/>
      <c r="D93" s="374"/>
      <c r="E93" s="374"/>
      <c r="F93" s="374"/>
      <c r="G93" s="30"/>
      <c r="H93" s="30"/>
      <c r="I93" s="372"/>
      <c r="J93" s="372"/>
      <c r="K93" s="31"/>
      <c r="L93" s="12"/>
    </row>
    <row r="94" spans="1:14" ht="19.5" customHeight="1">
      <c r="A94" s="12"/>
      <c r="B94" s="34"/>
      <c r="C94" s="374"/>
      <c r="D94" s="374"/>
      <c r="E94" s="374"/>
      <c r="F94" s="374"/>
      <c r="G94" s="30"/>
      <c r="H94" s="30"/>
      <c r="I94" s="372"/>
      <c r="J94" s="372"/>
      <c r="K94" s="31"/>
      <c r="L94" s="12"/>
    </row>
    <row r="95" spans="1:14" ht="19.5" customHeight="1">
      <c r="A95" s="12"/>
      <c r="B95" s="12"/>
      <c r="C95" s="12"/>
      <c r="D95" s="12"/>
      <c r="E95" s="12"/>
      <c r="F95" s="12"/>
      <c r="G95" s="12"/>
      <c r="H95" s="12"/>
      <c r="I95" s="12"/>
      <c r="J95" s="12"/>
      <c r="K95" s="12"/>
      <c r="L95" s="12"/>
    </row>
    <row r="96" spans="1:14" ht="19.5" customHeight="1">
      <c r="B96" s="20"/>
      <c r="C96" s="19"/>
      <c r="D96" s="19"/>
    </row>
    <row r="103" spans="2:12" ht="13.5" customHeight="1">
      <c r="B103" s="21"/>
      <c r="C103" s="21"/>
      <c r="D103" s="21"/>
      <c r="E103" s="381"/>
      <c r="F103" s="388"/>
      <c r="G103" s="381"/>
      <c r="H103" s="381"/>
      <c r="I103" s="381"/>
      <c r="J103" s="21"/>
      <c r="K103" s="389"/>
      <c r="L103" s="389"/>
    </row>
    <row r="104" spans="2:12">
      <c r="B104" s="381"/>
      <c r="C104" s="381"/>
      <c r="D104" s="381"/>
      <c r="E104" s="381"/>
      <c r="F104" s="388"/>
      <c r="G104" s="381"/>
      <c r="H104" s="381"/>
      <c r="I104" s="381"/>
      <c r="J104" s="21"/>
      <c r="K104" s="389"/>
      <c r="L104" s="389"/>
    </row>
    <row r="105" spans="2:12">
      <c r="B105" s="382"/>
      <c r="C105" s="381"/>
      <c r="D105" s="381"/>
      <c r="E105" s="383"/>
      <c r="F105" s="384"/>
      <c r="G105" s="385"/>
      <c r="H105" s="387"/>
      <c r="I105" s="387"/>
      <c r="J105" s="22"/>
      <c r="K105" s="350"/>
      <c r="L105" s="350"/>
    </row>
    <row r="106" spans="2:12">
      <c r="B106" s="23"/>
      <c r="C106" s="24"/>
      <c r="D106" s="24"/>
      <c r="E106" s="383"/>
      <c r="F106" s="384"/>
      <c r="G106" s="386"/>
      <c r="H106" s="387"/>
      <c r="I106" s="387"/>
      <c r="J106" s="22"/>
      <c r="K106" s="350"/>
      <c r="L106" s="350"/>
    </row>
    <row r="107" spans="2:12">
      <c r="B107" s="21"/>
      <c r="C107" s="25"/>
      <c r="D107" s="25"/>
      <c r="E107" s="25"/>
      <c r="F107" s="25"/>
      <c r="G107" s="26"/>
      <c r="H107" s="20"/>
      <c r="I107" s="20"/>
      <c r="J107" s="20"/>
      <c r="K107" s="27"/>
    </row>
    <row r="111" spans="2:12">
      <c r="B111" s="12"/>
      <c r="E111" s="12"/>
      <c r="G111" s="12"/>
    </row>
    <row r="119" ht="4.5" customHeight="1"/>
    <row r="120" ht="19.5" customHeight="1"/>
    <row r="121" ht="18.75" customHeight="1"/>
    <row r="122" ht="18.75" customHeight="1"/>
    <row r="123" ht="18.75" customHeight="1"/>
    <row r="124" ht="18.75" customHeight="1"/>
    <row r="125" ht="18.75" customHeight="1"/>
    <row r="126" ht="18.75" customHeight="1"/>
    <row r="127" ht="4.5" customHeight="1"/>
    <row r="129" ht="11.25" customHeight="1"/>
    <row r="130" ht="4.5" customHeight="1"/>
    <row r="131" ht="17.25" customHeight="1"/>
    <row r="132" ht="36" customHeight="1"/>
    <row r="133" ht="9" customHeight="1"/>
    <row r="134" ht="15.75" customHeight="1"/>
    <row r="135" ht="36.75" customHeight="1"/>
    <row r="136" ht="4.5" customHeight="1"/>
  </sheetData>
  <sheetProtection sheet="1" objects="1" scenarios="1"/>
  <mergeCells count="177">
    <mergeCell ref="M88:N89"/>
    <mergeCell ref="A15:D17"/>
    <mergeCell ref="E15:G17"/>
    <mergeCell ref="A65:D67"/>
    <mergeCell ref="E65:G67"/>
    <mergeCell ref="A57:C57"/>
    <mergeCell ref="F88:G89"/>
    <mergeCell ref="H80:I81"/>
    <mergeCell ref="H82:I83"/>
    <mergeCell ref="H84:I85"/>
    <mergeCell ref="H86:I87"/>
    <mergeCell ref="H88:I89"/>
    <mergeCell ref="J80:L81"/>
    <mergeCell ref="J82:L83"/>
    <mergeCell ref="J84:L85"/>
    <mergeCell ref="J86:L87"/>
    <mergeCell ref="J88:L89"/>
    <mergeCell ref="M33:N34"/>
    <mergeCell ref="M35:N36"/>
    <mergeCell ref="M37:N38"/>
    <mergeCell ref="M39:N40"/>
    <mergeCell ref="A47:D47"/>
    <mergeCell ref="B80:E81"/>
    <mergeCell ref="B82:E83"/>
    <mergeCell ref="M80:N81"/>
    <mergeCell ref="M82:N83"/>
    <mergeCell ref="M84:N85"/>
    <mergeCell ref="M86:N87"/>
    <mergeCell ref="G70:H70"/>
    <mergeCell ref="I73:J74"/>
    <mergeCell ref="K73:L74"/>
    <mergeCell ref="M73:N74"/>
    <mergeCell ref="M75:N76"/>
    <mergeCell ref="L69:L70"/>
    <mergeCell ref="M69:N70"/>
    <mergeCell ref="A4:N5"/>
    <mergeCell ref="K2:N2"/>
    <mergeCell ref="G20:H20"/>
    <mergeCell ref="A7:C7"/>
    <mergeCell ref="E12:G13"/>
    <mergeCell ref="I15:I16"/>
    <mergeCell ref="J15:M16"/>
    <mergeCell ref="I17:I18"/>
    <mergeCell ref="J17:K18"/>
    <mergeCell ref="L17:L18"/>
    <mergeCell ref="M17:N18"/>
    <mergeCell ref="I19:I20"/>
    <mergeCell ref="J19:K20"/>
    <mergeCell ref="N15:N16"/>
    <mergeCell ref="I12:I14"/>
    <mergeCell ref="J12:N14"/>
    <mergeCell ref="K9:N9"/>
    <mergeCell ref="L19:L20"/>
    <mergeCell ref="M19:N20"/>
    <mergeCell ref="L105:L106"/>
    <mergeCell ref="B104:D104"/>
    <mergeCell ref="B105:D105"/>
    <mergeCell ref="E105:E106"/>
    <mergeCell ref="F105:F106"/>
    <mergeCell ref="G105:G106"/>
    <mergeCell ref="H105:I106"/>
    <mergeCell ref="E103:E104"/>
    <mergeCell ref="F103:F104"/>
    <mergeCell ref="G103:G104"/>
    <mergeCell ref="H103:I104"/>
    <mergeCell ref="K103:K104"/>
    <mergeCell ref="L103:L104"/>
    <mergeCell ref="A86:A87"/>
    <mergeCell ref="A80:A81"/>
    <mergeCell ref="A82:A83"/>
    <mergeCell ref="A84:A85"/>
    <mergeCell ref="K105:K106"/>
    <mergeCell ref="B84:E85"/>
    <mergeCell ref="B86:E87"/>
    <mergeCell ref="F80:G81"/>
    <mergeCell ref="F82:G83"/>
    <mergeCell ref="F84:G85"/>
    <mergeCell ref="F86:G87"/>
    <mergeCell ref="I94:J94"/>
    <mergeCell ref="C90:F90"/>
    <mergeCell ref="I90:J90"/>
    <mergeCell ref="C91:F91"/>
    <mergeCell ref="I91:J91"/>
    <mergeCell ref="C92:F92"/>
    <mergeCell ref="I92:J92"/>
    <mergeCell ref="C93:F93"/>
    <mergeCell ref="I93:J93"/>
    <mergeCell ref="C94:F94"/>
    <mergeCell ref="A88:E89"/>
    <mergeCell ref="O35:P35"/>
    <mergeCell ref="O36:P36"/>
    <mergeCell ref="F35:G36"/>
    <mergeCell ref="H35:I36"/>
    <mergeCell ref="J35:L36"/>
    <mergeCell ref="C41:F41"/>
    <mergeCell ref="I41:J41"/>
    <mergeCell ref="B35:E36"/>
    <mergeCell ref="B37:E38"/>
    <mergeCell ref="A39:E40"/>
    <mergeCell ref="A35:A36"/>
    <mergeCell ref="A37:A38"/>
    <mergeCell ref="J37:L38"/>
    <mergeCell ref="J39:L40"/>
    <mergeCell ref="F37:G38"/>
    <mergeCell ref="F39:G40"/>
    <mergeCell ref="H37:I38"/>
    <mergeCell ref="D23:E24"/>
    <mergeCell ref="G23:H24"/>
    <mergeCell ref="I23:J24"/>
    <mergeCell ref="K23:L24"/>
    <mergeCell ref="M23:N24"/>
    <mergeCell ref="O33:P33"/>
    <mergeCell ref="B10:F11"/>
    <mergeCell ref="G10:G11"/>
    <mergeCell ref="O32:P32"/>
    <mergeCell ref="O31:P31"/>
    <mergeCell ref="J21:K21"/>
    <mergeCell ref="F25:F26"/>
    <mergeCell ref="F23:F24"/>
    <mergeCell ref="M31:N32"/>
    <mergeCell ref="H33:I34"/>
    <mergeCell ref="A19:D19"/>
    <mergeCell ref="A20:D20"/>
    <mergeCell ref="A21:D21"/>
    <mergeCell ref="C30:F30"/>
    <mergeCell ref="I30:J30"/>
    <mergeCell ref="E21:H21"/>
    <mergeCell ref="J33:L34"/>
    <mergeCell ref="B31:E32"/>
    <mergeCell ref="A23:C24"/>
    <mergeCell ref="A73:C74"/>
    <mergeCell ref="D73:E74"/>
    <mergeCell ref="G73:H74"/>
    <mergeCell ref="B60:F61"/>
    <mergeCell ref="G60:G61"/>
    <mergeCell ref="A54:N55"/>
    <mergeCell ref="K58:N58"/>
    <mergeCell ref="H39:I40"/>
    <mergeCell ref="A25:C26"/>
    <mergeCell ref="D25:E26"/>
    <mergeCell ref="G25:H26"/>
    <mergeCell ref="I25:J26"/>
    <mergeCell ref="K25:L26"/>
    <mergeCell ref="F33:G34"/>
    <mergeCell ref="A33:A34"/>
    <mergeCell ref="M67:N68"/>
    <mergeCell ref="I69:I70"/>
    <mergeCell ref="J69:K70"/>
    <mergeCell ref="K52:N52"/>
    <mergeCell ref="J60:K60"/>
    <mergeCell ref="J61:N61"/>
    <mergeCell ref="M25:N26"/>
    <mergeCell ref="A31:A32"/>
    <mergeCell ref="A75:C76"/>
    <mergeCell ref="D75:E76"/>
    <mergeCell ref="G75:H76"/>
    <mergeCell ref="I75:J76"/>
    <mergeCell ref="K75:L76"/>
    <mergeCell ref="A70:D70"/>
    <mergeCell ref="A71:D71"/>
    <mergeCell ref="E62:G63"/>
    <mergeCell ref="F31:G32"/>
    <mergeCell ref="H31:I32"/>
    <mergeCell ref="J31:L32"/>
    <mergeCell ref="B33:E34"/>
    <mergeCell ref="A69:D69"/>
    <mergeCell ref="I62:I64"/>
    <mergeCell ref="J62:N64"/>
    <mergeCell ref="E71:H71"/>
    <mergeCell ref="F75:F76"/>
    <mergeCell ref="F73:F74"/>
    <mergeCell ref="I65:I66"/>
    <mergeCell ref="J65:M66"/>
    <mergeCell ref="N65:N66"/>
    <mergeCell ref="I67:I68"/>
    <mergeCell ref="J67:K68"/>
    <mergeCell ref="L67:L68"/>
  </mergeCells>
  <phoneticPr fontId="2"/>
  <dataValidations count="1">
    <dataValidation type="list" allowBlank="1" showInputMessage="1" showErrorMessage="1" sqref="F19" xr:uid="{00000000-0002-0000-0100-000000000000}">
      <formula1>"銀行,信金"</formula1>
    </dataValidation>
  </dataValidations>
  <printOptions horizontalCentered="1"/>
  <pageMargins left="0.23622047244094491" right="0.23622047244094491" top="0.74803149606299213" bottom="0.74803149606299213" header="0.31496062992125984" footer="0.31496062992125984"/>
  <pageSetup paperSize="9" scale="73" fitToHeight="4" orientation="portrait" r:id="rId1"/>
  <rowBreaks count="1" manualBreakCount="1">
    <brk id="50" max="1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CC"/>
  </sheetPr>
  <dimension ref="A1:L107"/>
  <sheetViews>
    <sheetView showGridLines="0" view="pageBreakPreview" topLeftCell="A82" zoomScaleNormal="100" zoomScaleSheetLayoutView="100" workbookViewId="0">
      <selection activeCell="J104" sqref="J104:L107"/>
    </sheetView>
  </sheetViews>
  <sheetFormatPr defaultRowHeight="13.5"/>
  <cols>
    <col min="1" max="1" width="4.625" style="11" bestFit="1" customWidth="1"/>
    <col min="2" max="2" width="5.25" style="11" bestFit="1" customWidth="1"/>
    <col min="3" max="12" width="9" style="11"/>
  </cols>
  <sheetData>
    <row r="1" spans="1:12">
      <c r="A1" s="536" t="s">
        <v>18</v>
      </c>
      <c r="B1" s="536"/>
      <c r="C1" s="536"/>
      <c r="I1" s="556" t="s">
        <v>49</v>
      </c>
      <c r="J1" s="557"/>
      <c r="K1" s="557"/>
      <c r="L1" s="558"/>
    </row>
    <row r="2" spans="1:12" ht="15" customHeight="1">
      <c r="A2" s="96"/>
      <c r="B2" s="96"/>
      <c r="C2" s="96"/>
      <c r="L2" s="97" t="s">
        <v>64</v>
      </c>
    </row>
    <row r="3" spans="1:12" ht="20.100000000000001" customHeight="1">
      <c r="A3" s="196" t="s">
        <v>85</v>
      </c>
      <c r="B3" s="577"/>
      <c r="C3" s="578"/>
      <c r="D3" s="579"/>
      <c r="E3" s="579"/>
      <c r="F3" s="579"/>
      <c r="G3" s="579"/>
      <c r="H3" s="579"/>
      <c r="I3" s="579"/>
      <c r="J3" s="579"/>
      <c r="K3" s="579"/>
      <c r="L3" s="580"/>
    </row>
    <row r="4" spans="1:12">
      <c r="I4" s="549" t="str">
        <f>IF(入力シート!B36="","",入力シート!B36)</f>
        <v/>
      </c>
      <c r="J4" s="549"/>
      <c r="K4" s="549"/>
      <c r="L4" s="549"/>
    </row>
    <row r="5" spans="1:12">
      <c r="A5" s="562">
        <v>43586</v>
      </c>
      <c r="B5" s="562"/>
      <c r="C5" s="562"/>
      <c r="D5" s="98"/>
      <c r="E5" s="27"/>
      <c r="F5" s="27"/>
      <c r="G5" s="27"/>
      <c r="H5" s="27"/>
      <c r="I5" s="329"/>
      <c r="J5" s="329"/>
      <c r="K5" s="329"/>
      <c r="L5" s="329"/>
    </row>
    <row r="6" spans="1:12" ht="18" customHeight="1">
      <c r="A6" s="567" t="s">
        <v>20</v>
      </c>
      <c r="B6" s="196"/>
      <c r="C6" s="575"/>
      <c r="D6" s="576"/>
      <c r="E6" s="575"/>
      <c r="F6" s="576"/>
      <c r="G6" s="575"/>
      <c r="H6" s="576"/>
      <c r="I6" s="575"/>
      <c r="J6" s="576"/>
      <c r="K6" s="575"/>
      <c r="L6" s="576"/>
    </row>
    <row r="7" spans="1:12" ht="18" customHeight="1">
      <c r="A7" s="567" t="s">
        <v>21</v>
      </c>
      <c r="B7" s="196" t="s">
        <v>22</v>
      </c>
      <c r="C7" s="99" t="s">
        <v>23</v>
      </c>
      <c r="D7" s="100" t="s">
        <v>24</v>
      </c>
      <c r="E7" s="99" t="s">
        <v>23</v>
      </c>
      <c r="F7" s="100" t="s">
        <v>24</v>
      </c>
      <c r="G7" s="99" t="s">
        <v>23</v>
      </c>
      <c r="H7" s="100" t="s">
        <v>24</v>
      </c>
      <c r="I7" s="99" t="s">
        <v>23</v>
      </c>
      <c r="J7" s="100" t="s">
        <v>24</v>
      </c>
      <c r="K7" s="99" t="s">
        <v>23</v>
      </c>
      <c r="L7" s="100" t="s">
        <v>24</v>
      </c>
    </row>
    <row r="8" spans="1:12" ht="18" customHeight="1">
      <c r="A8" s="567"/>
      <c r="B8" s="196"/>
      <c r="C8" s="125">
        <f>IF(C6="",0,VLOOKUP(C$6,作業員別単価表,2,FALSE))</f>
        <v>0</v>
      </c>
      <c r="D8" s="126">
        <f>IF(C6="",0,VLOOKUP(C$6,作業員別単価表,3,FALSE))</f>
        <v>0</v>
      </c>
      <c r="E8" s="125">
        <f>IF(E6="",0,VLOOKUP(E$6,作業員別単価表,2,FALSE))</f>
        <v>0</v>
      </c>
      <c r="F8" s="126">
        <f>IF(E6="",0,VLOOKUP(E$6,作業員別単価表,3,FALSE))</f>
        <v>0</v>
      </c>
      <c r="G8" s="125">
        <f>IF(G6="",0,VLOOKUP(G$6,作業員別単価表,2,FALSE))</f>
        <v>0</v>
      </c>
      <c r="H8" s="126">
        <f>IF(G6="",0,VLOOKUP(G$6,作業員別単価表,3,FALSE))</f>
        <v>0</v>
      </c>
      <c r="I8" s="125">
        <f>IF(I6="",0,VLOOKUP(I$6,作業員別単価表,2,FALSE))</f>
        <v>0</v>
      </c>
      <c r="J8" s="126">
        <f>IF(I6="",0,VLOOKUP(I$6,作業員別単価表,3,FALSE))</f>
        <v>0</v>
      </c>
      <c r="K8" s="125">
        <f>IF(K6="",0,VLOOKUP(K$6,作業員別単価表,2,FALSE))</f>
        <v>0</v>
      </c>
      <c r="L8" s="127">
        <f>IF(K6="",0,VLOOKUP(K$6,作業員別単価表,3,FALSE))</f>
        <v>0</v>
      </c>
    </row>
    <row r="9" spans="1:12" ht="18" customHeight="1">
      <c r="A9" s="101">
        <f>A5</f>
        <v>43586</v>
      </c>
      <c r="B9" s="102">
        <f>A9</f>
        <v>43586</v>
      </c>
      <c r="C9" s="140"/>
      <c r="D9" s="141"/>
      <c r="E9" s="140"/>
      <c r="F9" s="141"/>
      <c r="G9" s="140"/>
      <c r="H9" s="141"/>
      <c r="I9" s="140"/>
      <c r="J9" s="141"/>
      <c r="K9" s="140"/>
      <c r="L9" s="141"/>
    </row>
    <row r="10" spans="1:12" ht="18" customHeight="1">
      <c r="A10" s="101">
        <f>A9+1</f>
        <v>43587</v>
      </c>
      <c r="B10" s="102">
        <f t="shared" ref="B10:B39" si="0">A10</f>
        <v>43587</v>
      </c>
      <c r="C10" s="142"/>
      <c r="D10" s="143"/>
      <c r="E10" s="142"/>
      <c r="F10" s="143"/>
      <c r="G10" s="142"/>
      <c r="H10" s="143"/>
      <c r="I10" s="142"/>
      <c r="J10" s="143"/>
      <c r="K10" s="142"/>
      <c r="L10" s="143"/>
    </row>
    <row r="11" spans="1:12" ht="18" customHeight="1">
      <c r="A11" s="101">
        <f>A10+1</f>
        <v>43588</v>
      </c>
      <c r="B11" s="102">
        <f t="shared" si="0"/>
        <v>43588</v>
      </c>
      <c r="C11" s="142"/>
      <c r="D11" s="143"/>
      <c r="E11" s="142"/>
      <c r="F11" s="143"/>
      <c r="G11" s="142"/>
      <c r="H11" s="143"/>
      <c r="I11" s="142"/>
      <c r="J11" s="143"/>
      <c r="K11" s="142"/>
      <c r="L11" s="143"/>
    </row>
    <row r="12" spans="1:12" ht="18" customHeight="1">
      <c r="A12" s="101">
        <f t="shared" ref="A12:A36" si="1">A11+1</f>
        <v>43589</v>
      </c>
      <c r="B12" s="102">
        <f>A12</f>
        <v>43589</v>
      </c>
      <c r="C12" s="142"/>
      <c r="D12" s="143"/>
      <c r="E12" s="142"/>
      <c r="F12" s="143"/>
      <c r="G12" s="142"/>
      <c r="H12" s="143"/>
      <c r="I12" s="142"/>
      <c r="J12" s="143"/>
      <c r="K12" s="142"/>
      <c r="L12" s="143"/>
    </row>
    <row r="13" spans="1:12" ht="18" customHeight="1">
      <c r="A13" s="101">
        <f t="shared" si="1"/>
        <v>43590</v>
      </c>
      <c r="B13" s="102">
        <f t="shared" si="0"/>
        <v>43590</v>
      </c>
      <c r="C13" s="142"/>
      <c r="D13" s="143"/>
      <c r="E13" s="142"/>
      <c r="F13" s="143"/>
      <c r="G13" s="142"/>
      <c r="H13" s="143"/>
      <c r="I13" s="142"/>
      <c r="J13" s="143"/>
      <c r="K13" s="142"/>
      <c r="L13" s="143"/>
    </row>
    <row r="14" spans="1:12" ht="18" customHeight="1">
      <c r="A14" s="101">
        <f t="shared" si="1"/>
        <v>43591</v>
      </c>
      <c r="B14" s="102">
        <f t="shared" si="0"/>
        <v>43591</v>
      </c>
      <c r="C14" s="142"/>
      <c r="D14" s="143"/>
      <c r="E14" s="142"/>
      <c r="F14" s="143"/>
      <c r="G14" s="142"/>
      <c r="H14" s="143"/>
      <c r="I14" s="142"/>
      <c r="J14" s="143"/>
      <c r="K14" s="142"/>
      <c r="L14" s="143"/>
    </row>
    <row r="15" spans="1:12" ht="18" customHeight="1">
      <c r="A15" s="101">
        <f t="shared" si="1"/>
        <v>43592</v>
      </c>
      <c r="B15" s="102">
        <f t="shared" si="0"/>
        <v>43592</v>
      </c>
      <c r="C15" s="142"/>
      <c r="D15" s="143"/>
      <c r="E15" s="142"/>
      <c r="F15" s="143"/>
      <c r="G15" s="142"/>
      <c r="H15" s="143"/>
      <c r="I15" s="142"/>
      <c r="J15" s="143"/>
      <c r="K15" s="142"/>
      <c r="L15" s="143"/>
    </row>
    <row r="16" spans="1:12" ht="18" customHeight="1">
      <c r="A16" s="101">
        <f t="shared" si="1"/>
        <v>43593</v>
      </c>
      <c r="B16" s="102">
        <f t="shared" si="0"/>
        <v>43593</v>
      </c>
      <c r="C16" s="142"/>
      <c r="D16" s="143"/>
      <c r="E16" s="142"/>
      <c r="F16" s="143"/>
      <c r="G16" s="142"/>
      <c r="H16" s="143"/>
      <c r="I16" s="142"/>
      <c r="J16" s="143"/>
      <c r="K16" s="142"/>
      <c r="L16" s="143"/>
    </row>
    <row r="17" spans="1:12" ht="18" customHeight="1">
      <c r="A17" s="101">
        <f t="shared" si="1"/>
        <v>43594</v>
      </c>
      <c r="B17" s="102">
        <f t="shared" si="0"/>
        <v>43594</v>
      </c>
      <c r="C17" s="142"/>
      <c r="D17" s="143"/>
      <c r="E17" s="142"/>
      <c r="F17" s="143"/>
      <c r="G17" s="142"/>
      <c r="H17" s="143"/>
      <c r="I17" s="142"/>
      <c r="J17" s="143"/>
      <c r="K17" s="142"/>
      <c r="L17" s="143"/>
    </row>
    <row r="18" spans="1:12" ht="18" customHeight="1">
      <c r="A18" s="101">
        <f t="shared" si="1"/>
        <v>43595</v>
      </c>
      <c r="B18" s="102">
        <f t="shared" si="0"/>
        <v>43595</v>
      </c>
      <c r="C18" s="142"/>
      <c r="D18" s="143"/>
      <c r="E18" s="142"/>
      <c r="F18" s="143"/>
      <c r="G18" s="142"/>
      <c r="H18" s="143"/>
      <c r="I18" s="142"/>
      <c r="J18" s="143"/>
      <c r="K18" s="142"/>
      <c r="L18" s="143"/>
    </row>
    <row r="19" spans="1:12" ht="18" customHeight="1">
      <c r="A19" s="101">
        <f t="shared" si="1"/>
        <v>43596</v>
      </c>
      <c r="B19" s="102">
        <f t="shared" si="0"/>
        <v>43596</v>
      </c>
      <c r="C19" s="142"/>
      <c r="D19" s="143"/>
      <c r="E19" s="142"/>
      <c r="F19" s="143"/>
      <c r="G19" s="142"/>
      <c r="H19" s="143"/>
      <c r="I19" s="142"/>
      <c r="J19" s="143"/>
      <c r="K19" s="142"/>
      <c r="L19" s="143"/>
    </row>
    <row r="20" spans="1:12" ht="18" customHeight="1">
      <c r="A20" s="101">
        <f t="shared" si="1"/>
        <v>43597</v>
      </c>
      <c r="B20" s="102">
        <f t="shared" si="0"/>
        <v>43597</v>
      </c>
      <c r="C20" s="142"/>
      <c r="D20" s="143"/>
      <c r="E20" s="142"/>
      <c r="F20" s="143"/>
      <c r="G20" s="142"/>
      <c r="H20" s="143"/>
      <c r="I20" s="142"/>
      <c r="J20" s="143"/>
      <c r="K20" s="142"/>
      <c r="L20" s="143"/>
    </row>
    <row r="21" spans="1:12" ht="18" customHeight="1">
      <c r="A21" s="101">
        <f t="shared" si="1"/>
        <v>43598</v>
      </c>
      <c r="B21" s="102">
        <f t="shared" si="0"/>
        <v>43598</v>
      </c>
      <c r="C21" s="142"/>
      <c r="D21" s="143"/>
      <c r="E21" s="142"/>
      <c r="F21" s="143"/>
      <c r="G21" s="142"/>
      <c r="H21" s="143"/>
      <c r="I21" s="142"/>
      <c r="J21" s="143"/>
      <c r="K21" s="142"/>
      <c r="L21" s="143"/>
    </row>
    <row r="22" spans="1:12" ht="18" customHeight="1">
      <c r="A22" s="101">
        <f t="shared" si="1"/>
        <v>43599</v>
      </c>
      <c r="B22" s="102">
        <f t="shared" si="0"/>
        <v>43599</v>
      </c>
      <c r="C22" s="142"/>
      <c r="D22" s="143"/>
      <c r="E22" s="142"/>
      <c r="F22" s="143"/>
      <c r="G22" s="142"/>
      <c r="H22" s="143"/>
      <c r="I22" s="142"/>
      <c r="J22" s="143"/>
      <c r="K22" s="142"/>
      <c r="L22" s="143"/>
    </row>
    <row r="23" spans="1:12" ht="18" customHeight="1">
      <c r="A23" s="101">
        <f t="shared" si="1"/>
        <v>43600</v>
      </c>
      <c r="B23" s="102">
        <f t="shared" si="0"/>
        <v>43600</v>
      </c>
      <c r="C23" s="142"/>
      <c r="D23" s="143"/>
      <c r="E23" s="142"/>
      <c r="F23" s="143"/>
      <c r="G23" s="142"/>
      <c r="H23" s="143"/>
      <c r="I23" s="142"/>
      <c r="J23" s="143"/>
      <c r="K23" s="142"/>
      <c r="L23" s="143"/>
    </row>
    <row r="24" spans="1:12" ht="18" customHeight="1">
      <c r="A24" s="101">
        <f t="shared" si="1"/>
        <v>43601</v>
      </c>
      <c r="B24" s="102">
        <f t="shared" si="0"/>
        <v>43601</v>
      </c>
      <c r="C24" s="142"/>
      <c r="D24" s="143"/>
      <c r="E24" s="142"/>
      <c r="F24" s="143"/>
      <c r="G24" s="142"/>
      <c r="H24" s="143"/>
      <c r="I24" s="142"/>
      <c r="J24" s="143"/>
      <c r="K24" s="142"/>
      <c r="L24" s="143"/>
    </row>
    <row r="25" spans="1:12" ht="18" customHeight="1">
      <c r="A25" s="101">
        <f t="shared" si="1"/>
        <v>43602</v>
      </c>
      <c r="B25" s="102">
        <f t="shared" si="0"/>
        <v>43602</v>
      </c>
      <c r="C25" s="142"/>
      <c r="D25" s="143"/>
      <c r="E25" s="142"/>
      <c r="F25" s="143"/>
      <c r="G25" s="142"/>
      <c r="H25" s="143"/>
      <c r="I25" s="142"/>
      <c r="J25" s="143"/>
      <c r="K25" s="142"/>
      <c r="L25" s="143"/>
    </row>
    <row r="26" spans="1:12" ht="18" customHeight="1">
      <c r="A26" s="101">
        <f t="shared" si="1"/>
        <v>43603</v>
      </c>
      <c r="B26" s="102">
        <f t="shared" si="0"/>
        <v>43603</v>
      </c>
      <c r="C26" s="142"/>
      <c r="D26" s="143"/>
      <c r="E26" s="142"/>
      <c r="F26" s="143"/>
      <c r="G26" s="142"/>
      <c r="H26" s="143"/>
      <c r="I26" s="142"/>
      <c r="J26" s="143"/>
      <c r="K26" s="142"/>
      <c r="L26" s="143"/>
    </row>
    <row r="27" spans="1:12" ht="18" customHeight="1">
      <c r="A27" s="101">
        <f t="shared" si="1"/>
        <v>43604</v>
      </c>
      <c r="B27" s="102">
        <f t="shared" si="0"/>
        <v>43604</v>
      </c>
      <c r="C27" s="142"/>
      <c r="D27" s="143"/>
      <c r="E27" s="142"/>
      <c r="F27" s="143"/>
      <c r="G27" s="142"/>
      <c r="H27" s="143"/>
      <c r="I27" s="142"/>
      <c r="J27" s="143"/>
      <c r="K27" s="142"/>
      <c r="L27" s="143"/>
    </row>
    <row r="28" spans="1:12" ht="18" customHeight="1">
      <c r="A28" s="101">
        <f t="shared" si="1"/>
        <v>43605</v>
      </c>
      <c r="B28" s="102">
        <f t="shared" si="0"/>
        <v>43605</v>
      </c>
      <c r="C28" s="142"/>
      <c r="D28" s="143"/>
      <c r="E28" s="142"/>
      <c r="F28" s="143"/>
      <c r="G28" s="142"/>
      <c r="H28" s="143"/>
      <c r="I28" s="142"/>
      <c r="J28" s="143"/>
      <c r="K28" s="142"/>
      <c r="L28" s="143"/>
    </row>
    <row r="29" spans="1:12" ht="18" customHeight="1">
      <c r="A29" s="101">
        <f t="shared" si="1"/>
        <v>43606</v>
      </c>
      <c r="B29" s="102">
        <f t="shared" si="0"/>
        <v>43606</v>
      </c>
      <c r="C29" s="142"/>
      <c r="D29" s="143"/>
      <c r="E29" s="142"/>
      <c r="F29" s="143"/>
      <c r="G29" s="142"/>
      <c r="H29" s="143"/>
      <c r="I29" s="142"/>
      <c r="J29" s="143"/>
      <c r="K29" s="142"/>
      <c r="L29" s="143"/>
    </row>
    <row r="30" spans="1:12" ht="18" customHeight="1">
      <c r="A30" s="101">
        <f t="shared" si="1"/>
        <v>43607</v>
      </c>
      <c r="B30" s="102">
        <f t="shared" si="0"/>
        <v>43607</v>
      </c>
      <c r="C30" s="142"/>
      <c r="D30" s="143"/>
      <c r="E30" s="142"/>
      <c r="F30" s="143"/>
      <c r="G30" s="142"/>
      <c r="H30" s="143"/>
      <c r="I30" s="142"/>
      <c r="J30" s="143"/>
      <c r="K30" s="142"/>
      <c r="L30" s="143"/>
    </row>
    <row r="31" spans="1:12" ht="18" customHeight="1">
      <c r="A31" s="101">
        <f t="shared" si="1"/>
        <v>43608</v>
      </c>
      <c r="B31" s="102">
        <f t="shared" si="0"/>
        <v>43608</v>
      </c>
      <c r="C31" s="142"/>
      <c r="D31" s="143"/>
      <c r="E31" s="142"/>
      <c r="F31" s="143"/>
      <c r="G31" s="142"/>
      <c r="H31" s="143"/>
      <c r="I31" s="142"/>
      <c r="J31" s="143"/>
      <c r="K31" s="142"/>
      <c r="L31" s="143"/>
    </row>
    <row r="32" spans="1:12" ht="18" customHeight="1">
      <c r="A32" s="101">
        <f t="shared" si="1"/>
        <v>43609</v>
      </c>
      <c r="B32" s="102">
        <f t="shared" si="0"/>
        <v>43609</v>
      </c>
      <c r="C32" s="142"/>
      <c r="D32" s="143"/>
      <c r="E32" s="142"/>
      <c r="F32" s="143"/>
      <c r="G32" s="142"/>
      <c r="H32" s="143"/>
      <c r="I32" s="142"/>
      <c r="J32" s="143"/>
      <c r="K32" s="142"/>
      <c r="L32" s="143"/>
    </row>
    <row r="33" spans="1:12" ht="18" customHeight="1">
      <c r="A33" s="101">
        <f t="shared" si="1"/>
        <v>43610</v>
      </c>
      <c r="B33" s="102">
        <f t="shared" si="0"/>
        <v>43610</v>
      </c>
      <c r="C33" s="142"/>
      <c r="D33" s="143"/>
      <c r="E33" s="142"/>
      <c r="F33" s="143"/>
      <c r="G33" s="142"/>
      <c r="H33" s="143"/>
      <c r="I33" s="142"/>
      <c r="J33" s="143"/>
      <c r="K33" s="142"/>
      <c r="L33" s="143"/>
    </row>
    <row r="34" spans="1:12" ht="18" customHeight="1">
      <c r="A34" s="101">
        <f t="shared" si="1"/>
        <v>43611</v>
      </c>
      <c r="B34" s="102">
        <f t="shared" si="0"/>
        <v>43611</v>
      </c>
      <c r="C34" s="142"/>
      <c r="D34" s="143"/>
      <c r="E34" s="142"/>
      <c r="F34" s="143"/>
      <c r="G34" s="142"/>
      <c r="H34" s="143"/>
      <c r="I34" s="142"/>
      <c r="J34" s="143"/>
      <c r="K34" s="142"/>
      <c r="L34" s="143"/>
    </row>
    <row r="35" spans="1:12" ht="18" customHeight="1">
      <c r="A35" s="101">
        <f t="shared" si="1"/>
        <v>43612</v>
      </c>
      <c r="B35" s="102">
        <f t="shared" si="0"/>
        <v>43612</v>
      </c>
      <c r="C35" s="142"/>
      <c r="D35" s="143"/>
      <c r="E35" s="142"/>
      <c r="F35" s="143"/>
      <c r="G35" s="142"/>
      <c r="H35" s="143"/>
      <c r="I35" s="142"/>
      <c r="J35" s="143"/>
      <c r="K35" s="142"/>
      <c r="L35" s="143"/>
    </row>
    <row r="36" spans="1:12" ht="18" customHeight="1">
      <c r="A36" s="101">
        <f t="shared" si="1"/>
        <v>43613</v>
      </c>
      <c r="B36" s="102">
        <f t="shared" si="0"/>
        <v>43613</v>
      </c>
      <c r="C36" s="142"/>
      <c r="D36" s="143"/>
      <c r="E36" s="142"/>
      <c r="F36" s="143"/>
      <c r="G36" s="142"/>
      <c r="H36" s="143"/>
      <c r="I36" s="142"/>
      <c r="J36" s="143"/>
      <c r="K36" s="142"/>
      <c r="L36" s="143"/>
    </row>
    <row r="37" spans="1:12" ht="18" customHeight="1">
      <c r="A37" s="101">
        <f>IF(A36="","",IF(DAY(A36+1)=1,"",A36+1))</f>
        <v>43614</v>
      </c>
      <c r="B37" s="102">
        <f t="shared" si="0"/>
        <v>43614</v>
      </c>
      <c r="C37" s="142"/>
      <c r="D37" s="143"/>
      <c r="E37" s="142"/>
      <c r="F37" s="143"/>
      <c r="G37" s="142"/>
      <c r="H37" s="143"/>
      <c r="I37" s="142"/>
      <c r="J37" s="143"/>
      <c r="K37" s="142"/>
      <c r="L37" s="143"/>
    </row>
    <row r="38" spans="1:12" ht="18" customHeight="1">
      <c r="A38" s="101">
        <f t="shared" ref="A38:A39" si="2">IF(A37="","",IF(DAY(A37+1)=1,"",A37+1))</f>
        <v>43615</v>
      </c>
      <c r="B38" s="102">
        <f t="shared" si="0"/>
        <v>43615</v>
      </c>
      <c r="C38" s="142"/>
      <c r="D38" s="143"/>
      <c r="E38" s="142"/>
      <c r="F38" s="143"/>
      <c r="G38" s="142"/>
      <c r="H38" s="143"/>
      <c r="I38" s="142"/>
      <c r="J38" s="143"/>
      <c r="K38" s="142"/>
      <c r="L38" s="143"/>
    </row>
    <row r="39" spans="1:12" ht="18" customHeight="1" thickBot="1">
      <c r="A39" s="103">
        <f t="shared" si="2"/>
        <v>43616</v>
      </c>
      <c r="B39" s="104">
        <f t="shared" si="0"/>
        <v>43616</v>
      </c>
      <c r="C39" s="144"/>
      <c r="D39" s="145"/>
      <c r="E39" s="144"/>
      <c r="F39" s="145"/>
      <c r="G39" s="144"/>
      <c r="H39" s="145"/>
      <c r="I39" s="144"/>
      <c r="J39" s="145"/>
      <c r="K39" s="144"/>
      <c r="L39" s="145"/>
    </row>
    <row r="40" spans="1:12" ht="18" customHeight="1" thickTop="1" thickBot="1">
      <c r="A40" s="568" t="s">
        <v>25</v>
      </c>
      <c r="B40" s="569"/>
      <c r="C40" s="128">
        <f t="shared" ref="C40:L40" si="3">IF(SUM(C9:C39)=0,0,SUM(C9:C39))</f>
        <v>0</v>
      </c>
      <c r="D40" s="129">
        <f t="shared" si="3"/>
        <v>0</v>
      </c>
      <c r="E40" s="130">
        <f t="shared" si="3"/>
        <v>0</v>
      </c>
      <c r="F40" s="129">
        <f t="shared" si="3"/>
        <v>0</v>
      </c>
      <c r="G40" s="130">
        <f t="shared" si="3"/>
        <v>0</v>
      </c>
      <c r="H40" s="129">
        <f t="shared" si="3"/>
        <v>0</v>
      </c>
      <c r="I40" s="130">
        <f t="shared" si="3"/>
        <v>0</v>
      </c>
      <c r="J40" s="129">
        <f t="shared" si="3"/>
        <v>0</v>
      </c>
      <c r="K40" s="130">
        <f t="shared" si="3"/>
        <v>0</v>
      </c>
      <c r="L40" s="131">
        <f t="shared" si="3"/>
        <v>0</v>
      </c>
    </row>
    <row r="41" spans="1:12" ht="18" customHeight="1" thickBot="1">
      <c r="A41" s="570" t="s">
        <v>26</v>
      </c>
      <c r="B41" s="571"/>
      <c r="C41" s="132">
        <f>IF(C40="",0,C40/8)</f>
        <v>0</v>
      </c>
      <c r="D41" s="133">
        <f t="shared" ref="D41:L41" si="4">IF(D40="",0,D40/8)</f>
        <v>0</v>
      </c>
      <c r="E41" s="134">
        <f t="shared" si="4"/>
        <v>0</v>
      </c>
      <c r="F41" s="133">
        <f t="shared" si="4"/>
        <v>0</v>
      </c>
      <c r="G41" s="134">
        <f t="shared" si="4"/>
        <v>0</v>
      </c>
      <c r="H41" s="133">
        <f t="shared" si="4"/>
        <v>0</v>
      </c>
      <c r="I41" s="134">
        <f t="shared" si="4"/>
        <v>0</v>
      </c>
      <c r="J41" s="133">
        <f t="shared" si="4"/>
        <v>0</v>
      </c>
      <c r="K41" s="134">
        <f t="shared" si="4"/>
        <v>0</v>
      </c>
      <c r="L41" s="135">
        <f t="shared" si="4"/>
        <v>0</v>
      </c>
    </row>
    <row r="42" spans="1:12" ht="18" customHeight="1" thickBot="1">
      <c r="A42" s="572" t="s">
        <v>30</v>
      </c>
      <c r="B42" s="573"/>
      <c r="C42" s="136">
        <f>IF(C40="",0,C8*C40)</f>
        <v>0</v>
      </c>
      <c r="D42" s="137">
        <f t="shared" ref="D42:L42" si="5">IF(D40="",0,D8*D40)</f>
        <v>0</v>
      </c>
      <c r="E42" s="138">
        <f t="shared" si="5"/>
        <v>0</v>
      </c>
      <c r="F42" s="137">
        <f t="shared" si="5"/>
        <v>0</v>
      </c>
      <c r="G42" s="138">
        <f t="shared" si="5"/>
        <v>0</v>
      </c>
      <c r="H42" s="137">
        <f t="shared" si="5"/>
        <v>0</v>
      </c>
      <c r="I42" s="138">
        <f t="shared" si="5"/>
        <v>0</v>
      </c>
      <c r="J42" s="137">
        <f>IF(J40="",0,J8*J40)</f>
        <v>0</v>
      </c>
      <c r="K42" s="138">
        <f t="shared" si="5"/>
        <v>0</v>
      </c>
      <c r="L42" s="139">
        <f t="shared" si="5"/>
        <v>0</v>
      </c>
    </row>
    <row r="43" spans="1:12" ht="14.25" thickBot="1"/>
    <row r="44" spans="1:12" ht="18" customHeight="1" thickBot="1">
      <c r="A44" s="574" t="s">
        <v>27</v>
      </c>
      <c r="B44" s="574"/>
      <c r="C44" s="105" t="s">
        <v>23</v>
      </c>
      <c r="D44" s="106" t="s">
        <v>24</v>
      </c>
      <c r="F44" s="58" t="s">
        <v>89</v>
      </c>
    </row>
    <row r="45" spans="1:12" ht="18" customHeight="1" thickBot="1">
      <c r="A45" s="563" t="s">
        <v>88</v>
      </c>
      <c r="B45" s="564"/>
      <c r="C45" s="146">
        <f t="shared" ref="C45:D47" si="6">IF(C40+E40+G40+I40+K40=0,0,C40+E40+G40+I40+K40)</f>
        <v>0</v>
      </c>
      <c r="D45" s="135">
        <f t="shared" si="6"/>
        <v>0</v>
      </c>
      <c r="F45" s="501"/>
      <c r="G45" s="502"/>
      <c r="H45" s="502"/>
      <c r="I45" s="502"/>
      <c r="J45" s="502"/>
      <c r="K45" s="502"/>
      <c r="L45" s="503"/>
    </row>
    <row r="46" spans="1:12" ht="18" customHeight="1" thickBot="1">
      <c r="A46" s="565" t="s">
        <v>37</v>
      </c>
      <c r="B46" s="566"/>
      <c r="C46" s="146">
        <f t="shared" si="6"/>
        <v>0</v>
      </c>
      <c r="D46" s="135">
        <f t="shared" si="6"/>
        <v>0</v>
      </c>
      <c r="F46" s="504"/>
      <c r="G46" s="505"/>
      <c r="H46" s="505"/>
      <c r="I46" s="505"/>
      <c r="J46" s="505"/>
      <c r="K46" s="505"/>
      <c r="L46" s="506"/>
    </row>
    <row r="47" spans="1:12" ht="18" customHeight="1" thickBot="1">
      <c r="A47" s="565" t="s">
        <v>87</v>
      </c>
      <c r="B47" s="566"/>
      <c r="C47" s="136">
        <f t="shared" si="6"/>
        <v>0</v>
      </c>
      <c r="D47" s="139">
        <f t="shared" si="6"/>
        <v>0</v>
      </c>
      <c r="F47" s="507"/>
      <c r="G47" s="508"/>
      <c r="H47" s="508"/>
      <c r="I47" s="508"/>
      <c r="J47" s="508"/>
      <c r="K47" s="508"/>
      <c r="L47" s="509"/>
    </row>
    <row r="49" spans="1:12" ht="13.5" customHeight="1" thickBot="1">
      <c r="A49" s="517" t="s">
        <v>86</v>
      </c>
      <c r="B49" s="517"/>
      <c r="C49" s="517"/>
      <c r="D49" s="27"/>
      <c r="E49" s="27"/>
      <c r="F49" s="27"/>
    </row>
    <row r="50" spans="1:12" ht="13.5" customHeight="1" thickTop="1">
      <c r="A50" s="518">
        <f>IF(C47+D47=0,0,C47+D47)</f>
        <v>0</v>
      </c>
      <c r="B50" s="519"/>
      <c r="C50" s="519"/>
      <c r="D50" s="520"/>
      <c r="E50" s="107"/>
      <c r="F50" s="518">
        <f>IF(A50=0,0,IF(入力シート!$C$49="切捨",ROUNDDOWN($A$50*入力シート!$C$48,0),IF(入力シート!$C$49="切上",ROUNDUP($A$50*入力シート!$C$48,0),IF(入力シート!$C$49="四捨五入",ROUND($A$50*入力シート!$C$48,0)))))</f>
        <v>0</v>
      </c>
      <c r="G50" s="520"/>
      <c r="I50" s="527">
        <f>IF(A50=0,0,A50+F50)</f>
        <v>0</v>
      </c>
      <c r="J50" s="528"/>
      <c r="K50" s="528"/>
      <c r="L50" s="529"/>
    </row>
    <row r="51" spans="1:12" ht="13.5" customHeight="1">
      <c r="A51" s="521"/>
      <c r="B51" s="522"/>
      <c r="C51" s="522"/>
      <c r="D51" s="523"/>
      <c r="E51" s="108"/>
      <c r="F51" s="521"/>
      <c r="G51" s="523"/>
      <c r="I51" s="530"/>
      <c r="J51" s="531"/>
      <c r="K51" s="531"/>
      <c r="L51" s="532"/>
    </row>
    <row r="52" spans="1:12" ht="13.5" customHeight="1">
      <c r="A52" s="521"/>
      <c r="B52" s="522"/>
      <c r="C52" s="522"/>
      <c r="D52" s="523"/>
      <c r="E52" s="108"/>
      <c r="F52" s="521"/>
      <c r="G52" s="523"/>
      <c r="I52" s="530"/>
      <c r="J52" s="531"/>
      <c r="K52" s="531"/>
      <c r="L52" s="532"/>
    </row>
    <row r="53" spans="1:12" ht="14.25" customHeight="1" thickBot="1">
      <c r="A53" s="524"/>
      <c r="B53" s="525"/>
      <c r="C53" s="525"/>
      <c r="D53" s="526"/>
      <c r="F53" s="524"/>
      <c r="G53" s="526"/>
      <c r="I53" s="533"/>
      <c r="J53" s="534"/>
      <c r="K53" s="534"/>
      <c r="L53" s="535"/>
    </row>
    <row r="54" spans="1:12" ht="14.25" customHeight="1">
      <c r="C54" s="109"/>
      <c r="D54" s="109"/>
      <c r="F54" s="69"/>
      <c r="G54" s="69"/>
      <c r="I54" s="110"/>
      <c r="J54" s="110"/>
      <c r="K54" s="110"/>
    </row>
    <row r="55" spans="1:12">
      <c r="A55" s="510" t="s">
        <v>90</v>
      </c>
      <c r="B55" s="511"/>
      <c r="C55" s="511"/>
      <c r="I55" s="559" t="s">
        <v>50</v>
      </c>
      <c r="J55" s="560"/>
      <c r="K55" s="560"/>
      <c r="L55" s="561"/>
    </row>
    <row r="56" spans="1:12" ht="15" customHeight="1">
      <c r="A56" s="111"/>
      <c r="B56" s="111"/>
      <c r="C56" s="111"/>
      <c r="L56" s="97" t="s">
        <v>64</v>
      </c>
    </row>
    <row r="57" spans="1:12" ht="20.100000000000001" customHeight="1">
      <c r="A57" s="512" t="s">
        <v>85</v>
      </c>
      <c r="B57" s="513"/>
      <c r="C57" s="514" t="str">
        <f>IF(C3="","",C3)</f>
        <v/>
      </c>
      <c r="D57" s="515"/>
      <c r="E57" s="515"/>
      <c r="F57" s="515"/>
      <c r="G57" s="515"/>
      <c r="H57" s="515"/>
      <c r="I57" s="515"/>
      <c r="J57" s="515"/>
      <c r="K57" s="515"/>
      <c r="L57" s="516"/>
    </row>
    <row r="58" spans="1:12">
      <c r="I58" s="549" t="str">
        <f>IF(I4="","",I4)</f>
        <v/>
      </c>
      <c r="J58" s="549"/>
      <c r="K58" s="549"/>
      <c r="L58" s="549"/>
    </row>
    <row r="59" spans="1:12">
      <c r="A59" s="551">
        <f>IF(A5="","",A5)</f>
        <v>43586</v>
      </c>
      <c r="B59" s="551"/>
      <c r="C59" s="551"/>
      <c r="D59" s="112"/>
      <c r="E59" s="27"/>
      <c r="F59" s="27"/>
      <c r="G59" s="27"/>
      <c r="H59" s="27"/>
      <c r="I59" s="550"/>
      <c r="J59" s="550"/>
      <c r="K59" s="550"/>
      <c r="L59" s="550"/>
    </row>
    <row r="60" spans="1:12" ht="18" customHeight="1">
      <c r="A60" s="552" t="s">
        <v>20</v>
      </c>
      <c r="B60" s="553"/>
      <c r="C60" s="554" t="str">
        <f>IF(C6="","",C6)</f>
        <v/>
      </c>
      <c r="D60" s="555"/>
      <c r="E60" s="554" t="str">
        <f t="shared" ref="E60" si="7">IF(E6="","",E6)</f>
        <v/>
      </c>
      <c r="F60" s="555"/>
      <c r="G60" s="554" t="str">
        <f t="shared" ref="G60" si="8">IF(G6="","",G6)</f>
        <v/>
      </c>
      <c r="H60" s="555"/>
      <c r="I60" s="554" t="str">
        <f t="shared" ref="I60" si="9">IF(I6="","",I6)</f>
        <v/>
      </c>
      <c r="J60" s="555"/>
      <c r="K60" s="554" t="str">
        <f t="shared" ref="K60" si="10">IF(K6="","",K6)</f>
        <v/>
      </c>
      <c r="L60" s="555"/>
    </row>
    <row r="61" spans="1:12" ht="18" customHeight="1">
      <c r="A61" s="543" t="s">
        <v>21</v>
      </c>
      <c r="B61" s="544" t="s">
        <v>22</v>
      </c>
      <c r="C61" s="113" t="s">
        <v>23</v>
      </c>
      <c r="D61" s="114" t="s">
        <v>24</v>
      </c>
      <c r="E61" s="113" t="s">
        <v>23</v>
      </c>
      <c r="F61" s="114" t="s">
        <v>24</v>
      </c>
      <c r="G61" s="113" t="s">
        <v>23</v>
      </c>
      <c r="H61" s="114" t="s">
        <v>24</v>
      </c>
      <c r="I61" s="113" t="s">
        <v>23</v>
      </c>
      <c r="J61" s="114" t="s">
        <v>24</v>
      </c>
      <c r="K61" s="113" t="s">
        <v>23</v>
      </c>
      <c r="L61" s="114" t="s">
        <v>24</v>
      </c>
    </row>
    <row r="62" spans="1:12" ht="18" customHeight="1">
      <c r="A62" s="543"/>
      <c r="B62" s="544"/>
      <c r="C62" s="147">
        <f>C8</f>
        <v>0</v>
      </c>
      <c r="D62" s="148">
        <f>D8</f>
        <v>0</v>
      </c>
      <c r="E62" s="147">
        <f t="shared" ref="E62:L62" si="11">E8</f>
        <v>0</v>
      </c>
      <c r="F62" s="148">
        <f t="shared" si="11"/>
        <v>0</v>
      </c>
      <c r="G62" s="147">
        <f t="shared" si="11"/>
        <v>0</v>
      </c>
      <c r="H62" s="148">
        <f t="shared" si="11"/>
        <v>0</v>
      </c>
      <c r="I62" s="147">
        <f t="shared" si="11"/>
        <v>0</v>
      </c>
      <c r="J62" s="148">
        <f>J8</f>
        <v>0</v>
      </c>
      <c r="K62" s="147">
        <f t="shared" si="11"/>
        <v>0</v>
      </c>
      <c r="L62" s="148">
        <f t="shared" si="11"/>
        <v>0</v>
      </c>
    </row>
    <row r="63" spans="1:12" ht="18" customHeight="1">
      <c r="A63" s="115">
        <f>A59</f>
        <v>43586</v>
      </c>
      <c r="B63" s="116">
        <f>A63</f>
        <v>43586</v>
      </c>
      <c r="C63" s="149" t="str">
        <f>IF(C9=0,"",C9)</f>
        <v/>
      </c>
      <c r="D63" s="150" t="str">
        <f>IF(D9=0,"",D9)</f>
        <v/>
      </c>
      <c r="E63" s="149" t="str">
        <f t="shared" ref="E63:L63" si="12">IF(E9=0,"",E9)</f>
        <v/>
      </c>
      <c r="F63" s="150" t="str">
        <f t="shared" si="12"/>
        <v/>
      </c>
      <c r="G63" s="149" t="str">
        <f t="shared" si="12"/>
        <v/>
      </c>
      <c r="H63" s="150" t="str">
        <f t="shared" si="12"/>
        <v/>
      </c>
      <c r="I63" s="149" t="str">
        <f t="shared" si="12"/>
        <v/>
      </c>
      <c r="J63" s="150" t="str">
        <f>IF(J9=0,"",J9)</f>
        <v/>
      </c>
      <c r="K63" s="149" t="str">
        <f t="shared" si="12"/>
        <v/>
      </c>
      <c r="L63" s="150" t="str">
        <f t="shared" si="12"/>
        <v/>
      </c>
    </row>
    <row r="64" spans="1:12" ht="18" customHeight="1">
      <c r="A64" s="115">
        <f>A63+1</f>
        <v>43587</v>
      </c>
      <c r="B64" s="116">
        <f t="shared" ref="B64:B65" si="13">A64</f>
        <v>43587</v>
      </c>
      <c r="C64" s="149" t="str">
        <f t="shared" ref="C64:L92" si="14">IF(C10=0,"",C10)</f>
        <v/>
      </c>
      <c r="D64" s="150" t="str">
        <f t="shared" si="14"/>
        <v/>
      </c>
      <c r="E64" s="149" t="str">
        <f t="shared" si="14"/>
        <v/>
      </c>
      <c r="F64" s="150" t="str">
        <f t="shared" si="14"/>
        <v/>
      </c>
      <c r="G64" s="149" t="str">
        <f t="shared" si="14"/>
        <v/>
      </c>
      <c r="H64" s="150" t="str">
        <f t="shared" si="14"/>
        <v/>
      </c>
      <c r="I64" s="149" t="str">
        <f t="shared" si="14"/>
        <v/>
      </c>
      <c r="J64" s="150" t="str">
        <f t="shared" si="14"/>
        <v/>
      </c>
      <c r="K64" s="149" t="str">
        <f t="shared" si="14"/>
        <v/>
      </c>
      <c r="L64" s="150" t="str">
        <f t="shared" si="14"/>
        <v/>
      </c>
    </row>
    <row r="65" spans="1:12" ht="18" customHeight="1">
      <c r="A65" s="115">
        <f>A64+1</f>
        <v>43588</v>
      </c>
      <c r="B65" s="116">
        <f t="shared" si="13"/>
        <v>43588</v>
      </c>
      <c r="C65" s="149" t="str">
        <f t="shared" si="14"/>
        <v/>
      </c>
      <c r="D65" s="150" t="str">
        <f t="shared" si="14"/>
        <v/>
      </c>
      <c r="E65" s="149" t="str">
        <f t="shared" si="14"/>
        <v/>
      </c>
      <c r="F65" s="150" t="str">
        <f t="shared" si="14"/>
        <v/>
      </c>
      <c r="G65" s="149" t="str">
        <f t="shared" si="14"/>
        <v/>
      </c>
      <c r="H65" s="150" t="str">
        <f t="shared" si="14"/>
        <v/>
      </c>
      <c r="I65" s="149" t="str">
        <f t="shared" si="14"/>
        <v/>
      </c>
      <c r="J65" s="150" t="str">
        <f t="shared" si="14"/>
        <v/>
      </c>
      <c r="K65" s="149" t="str">
        <f t="shared" si="14"/>
        <v/>
      </c>
      <c r="L65" s="150" t="str">
        <f t="shared" si="14"/>
        <v/>
      </c>
    </row>
    <row r="66" spans="1:12" ht="18" customHeight="1">
      <c r="A66" s="115">
        <f t="shared" ref="A66:A90" si="15">A65+1</f>
        <v>43589</v>
      </c>
      <c r="B66" s="116">
        <f>A66</f>
        <v>43589</v>
      </c>
      <c r="C66" s="149" t="str">
        <f t="shared" si="14"/>
        <v/>
      </c>
      <c r="D66" s="150" t="str">
        <f t="shared" si="14"/>
        <v/>
      </c>
      <c r="E66" s="149" t="str">
        <f t="shared" si="14"/>
        <v/>
      </c>
      <c r="F66" s="150" t="str">
        <f t="shared" si="14"/>
        <v/>
      </c>
      <c r="G66" s="149" t="str">
        <f t="shared" si="14"/>
        <v/>
      </c>
      <c r="H66" s="150" t="str">
        <f t="shared" si="14"/>
        <v/>
      </c>
      <c r="I66" s="149" t="str">
        <f t="shared" si="14"/>
        <v/>
      </c>
      <c r="J66" s="150" t="str">
        <f t="shared" si="14"/>
        <v/>
      </c>
      <c r="K66" s="149" t="str">
        <f t="shared" si="14"/>
        <v/>
      </c>
      <c r="L66" s="150" t="str">
        <f t="shared" si="14"/>
        <v/>
      </c>
    </row>
    <row r="67" spans="1:12" ht="18" customHeight="1">
      <c r="A67" s="115">
        <f t="shared" si="15"/>
        <v>43590</v>
      </c>
      <c r="B67" s="116">
        <f t="shared" ref="B67:B93" si="16">A67</f>
        <v>43590</v>
      </c>
      <c r="C67" s="149" t="str">
        <f t="shared" si="14"/>
        <v/>
      </c>
      <c r="D67" s="150" t="str">
        <f t="shared" si="14"/>
        <v/>
      </c>
      <c r="E67" s="149" t="str">
        <f t="shared" si="14"/>
        <v/>
      </c>
      <c r="F67" s="150" t="str">
        <f t="shared" si="14"/>
        <v/>
      </c>
      <c r="G67" s="149" t="str">
        <f t="shared" si="14"/>
        <v/>
      </c>
      <c r="H67" s="150" t="str">
        <f t="shared" si="14"/>
        <v/>
      </c>
      <c r="I67" s="149" t="str">
        <f t="shared" si="14"/>
        <v/>
      </c>
      <c r="J67" s="150" t="str">
        <f t="shared" si="14"/>
        <v/>
      </c>
      <c r="K67" s="149" t="str">
        <f t="shared" si="14"/>
        <v/>
      </c>
      <c r="L67" s="150" t="str">
        <f t="shared" si="14"/>
        <v/>
      </c>
    </row>
    <row r="68" spans="1:12" ht="18" customHeight="1">
      <c r="A68" s="115">
        <f t="shared" si="15"/>
        <v>43591</v>
      </c>
      <c r="B68" s="116">
        <f t="shared" si="16"/>
        <v>43591</v>
      </c>
      <c r="C68" s="149" t="str">
        <f t="shared" si="14"/>
        <v/>
      </c>
      <c r="D68" s="150" t="str">
        <f t="shared" si="14"/>
        <v/>
      </c>
      <c r="E68" s="149" t="str">
        <f t="shared" si="14"/>
        <v/>
      </c>
      <c r="F68" s="150" t="str">
        <f t="shared" si="14"/>
        <v/>
      </c>
      <c r="G68" s="149" t="str">
        <f t="shared" si="14"/>
        <v/>
      </c>
      <c r="H68" s="150" t="str">
        <f t="shared" si="14"/>
        <v/>
      </c>
      <c r="I68" s="149" t="str">
        <f t="shared" si="14"/>
        <v/>
      </c>
      <c r="J68" s="150" t="str">
        <f t="shared" si="14"/>
        <v/>
      </c>
      <c r="K68" s="149" t="str">
        <f t="shared" si="14"/>
        <v/>
      </c>
      <c r="L68" s="150" t="str">
        <f t="shared" si="14"/>
        <v/>
      </c>
    </row>
    <row r="69" spans="1:12" ht="18" customHeight="1">
      <c r="A69" s="115">
        <f t="shared" si="15"/>
        <v>43592</v>
      </c>
      <c r="B69" s="116">
        <f t="shared" si="16"/>
        <v>43592</v>
      </c>
      <c r="C69" s="149" t="str">
        <f t="shared" si="14"/>
        <v/>
      </c>
      <c r="D69" s="150" t="str">
        <f t="shared" si="14"/>
        <v/>
      </c>
      <c r="E69" s="149" t="str">
        <f t="shared" si="14"/>
        <v/>
      </c>
      <c r="F69" s="150" t="str">
        <f t="shared" si="14"/>
        <v/>
      </c>
      <c r="G69" s="149" t="str">
        <f t="shared" si="14"/>
        <v/>
      </c>
      <c r="H69" s="150" t="str">
        <f t="shared" si="14"/>
        <v/>
      </c>
      <c r="I69" s="149" t="str">
        <f t="shared" si="14"/>
        <v/>
      </c>
      <c r="J69" s="150" t="str">
        <f t="shared" si="14"/>
        <v/>
      </c>
      <c r="K69" s="149" t="str">
        <f t="shared" si="14"/>
        <v/>
      </c>
      <c r="L69" s="150" t="str">
        <f t="shared" si="14"/>
        <v/>
      </c>
    </row>
    <row r="70" spans="1:12" ht="18" customHeight="1">
      <c r="A70" s="115">
        <f t="shared" si="15"/>
        <v>43593</v>
      </c>
      <c r="B70" s="116">
        <f t="shared" si="16"/>
        <v>43593</v>
      </c>
      <c r="C70" s="149" t="str">
        <f t="shared" si="14"/>
        <v/>
      </c>
      <c r="D70" s="150" t="str">
        <f t="shared" si="14"/>
        <v/>
      </c>
      <c r="E70" s="149" t="str">
        <f t="shared" si="14"/>
        <v/>
      </c>
      <c r="F70" s="150" t="str">
        <f t="shared" si="14"/>
        <v/>
      </c>
      <c r="G70" s="149" t="str">
        <f t="shared" si="14"/>
        <v/>
      </c>
      <c r="H70" s="150" t="str">
        <f t="shared" si="14"/>
        <v/>
      </c>
      <c r="I70" s="149" t="str">
        <f t="shared" si="14"/>
        <v/>
      </c>
      <c r="J70" s="150" t="str">
        <f t="shared" si="14"/>
        <v/>
      </c>
      <c r="K70" s="149" t="str">
        <f t="shared" si="14"/>
        <v/>
      </c>
      <c r="L70" s="150" t="str">
        <f t="shared" si="14"/>
        <v/>
      </c>
    </row>
    <row r="71" spans="1:12" ht="18" customHeight="1">
      <c r="A71" s="115">
        <f t="shared" si="15"/>
        <v>43594</v>
      </c>
      <c r="B71" s="116">
        <f t="shared" si="16"/>
        <v>43594</v>
      </c>
      <c r="C71" s="149" t="str">
        <f t="shared" si="14"/>
        <v/>
      </c>
      <c r="D71" s="150" t="str">
        <f t="shared" si="14"/>
        <v/>
      </c>
      <c r="E71" s="149" t="str">
        <f t="shared" si="14"/>
        <v/>
      </c>
      <c r="F71" s="150" t="str">
        <f t="shared" si="14"/>
        <v/>
      </c>
      <c r="G71" s="149" t="str">
        <f t="shared" si="14"/>
        <v/>
      </c>
      <c r="H71" s="150" t="str">
        <f t="shared" si="14"/>
        <v/>
      </c>
      <c r="I71" s="149" t="str">
        <f t="shared" si="14"/>
        <v/>
      </c>
      <c r="J71" s="150" t="str">
        <f t="shared" si="14"/>
        <v/>
      </c>
      <c r="K71" s="149" t="str">
        <f t="shared" si="14"/>
        <v/>
      </c>
      <c r="L71" s="150" t="str">
        <f t="shared" si="14"/>
        <v/>
      </c>
    </row>
    <row r="72" spans="1:12" ht="18" customHeight="1">
      <c r="A72" s="115">
        <f t="shared" si="15"/>
        <v>43595</v>
      </c>
      <c r="B72" s="116">
        <f t="shared" si="16"/>
        <v>43595</v>
      </c>
      <c r="C72" s="149" t="str">
        <f t="shared" si="14"/>
        <v/>
      </c>
      <c r="D72" s="150" t="str">
        <f t="shared" si="14"/>
        <v/>
      </c>
      <c r="E72" s="149" t="str">
        <f t="shared" si="14"/>
        <v/>
      </c>
      <c r="F72" s="150" t="str">
        <f t="shared" si="14"/>
        <v/>
      </c>
      <c r="G72" s="149" t="str">
        <f t="shared" si="14"/>
        <v/>
      </c>
      <c r="H72" s="150" t="str">
        <f t="shared" si="14"/>
        <v/>
      </c>
      <c r="I72" s="149" t="str">
        <f t="shared" si="14"/>
        <v/>
      </c>
      <c r="J72" s="150" t="str">
        <f t="shared" si="14"/>
        <v/>
      </c>
      <c r="K72" s="149" t="str">
        <f t="shared" si="14"/>
        <v/>
      </c>
      <c r="L72" s="150" t="str">
        <f t="shared" si="14"/>
        <v/>
      </c>
    </row>
    <row r="73" spans="1:12" ht="18" customHeight="1">
      <c r="A73" s="115">
        <f t="shared" si="15"/>
        <v>43596</v>
      </c>
      <c r="B73" s="116">
        <f t="shared" si="16"/>
        <v>43596</v>
      </c>
      <c r="C73" s="149" t="str">
        <f t="shared" si="14"/>
        <v/>
      </c>
      <c r="D73" s="150" t="str">
        <f t="shared" si="14"/>
        <v/>
      </c>
      <c r="E73" s="149" t="str">
        <f t="shared" si="14"/>
        <v/>
      </c>
      <c r="F73" s="150" t="str">
        <f t="shared" si="14"/>
        <v/>
      </c>
      <c r="G73" s="149" t="str">
        <f t="shared" si="14"/>
        <v/>
      </c>
      <c r="H73" s="150" t="str">
        <f t="shared" si="14"/>
        <v/>
      </c>
      <c r="I73" s="149" t="str">
        <f t="shared" si="14"/>
        <v/>
      </c>
      <c r="J73" s="150" t="str">
        <f t="shared" si="14"/>
        <v/>
      </c>
      <c r="K73" s="149" t="str">
        <f t="shared" si="14"/>
        <v/>
      </c>
      <c r="L73" s="150" t="str">
        <f t="shared" si="14"/>
        <v/>
      </c>
    </row>
    <row r="74" spans="1:12" ht="18" customHeight="1">
      <c r="A74" s="115">
        <f t="shared" si="15"/>
        <v>43597</v>
      </c>
      <c r="B74" s="116">
        <f t="shared" si="16"/>
        <v>43597</v>
      </c>
      <c r="C74" s="149" t="str">
        <f t="shared" si="14"/>
        <v/>
      </c>
      <c r="D74" s="150" t="str">
        <f t="shared" si="14"/>
        <v/>
      </c>
      <c r="E74" s="149" t="str">
        <f t="shared" si="14"/>
        <v/>
      </c>
      <c r="F74" s="150" t="str">
        <f t="shared" si="14"/>
        <v/>
      </c>
      <c r="G74" s="149" t="str">
        <f t="shared" si="14"/>
        <v/>
      </c>
      <c r="H74" s="150" t="str">
        <f t="shared" si="14"/>
        <v/>
      </c>
      <c r="I74" s="149" t="str">
        <f t="shared" si="14"/>
        <v/>
      </c>
      <c r="J74" s="150" t="str">
        <f t="shared" si="14"/>
        <v/>
      </c>
      <c r="K74" s="149" t="str">
        <f t="shared" si="14"/>
        <v/>
      </c>
      <c r="L74" s="150" t="str">
        <f t="shared" si="14"/>
        <v/>
      </c>
    </row>
    <row r="75" spans="1:12" ht="18" customHeight="1">
      <c r="A75" s="115">
        <f t="shared" si="15"/>
        <v>43598</v>
      </c>
      <c r="B75" s="116">
        <f t="shared" si="16"/>
        <v>43598</v>
      </c>
      <c r="C75" s="149" t="str">
        <f t="shared" si="14"/>
        <v/>
      </c>
      <c r="D75" s="150" t="str">
        <f t="shared" si="14"/>
        <v/>
      </c>
      <c r="E75" s="149" t="str">
        <f t="shared" si="14"/>
        <v/>
      </c>
      <c r="F75" s="150" t="str">
        <f t="shared" si="14"/>
        <v/>
      </c>
      <c r="G75" s="149" t="str">
        <f t="shared" si="14"/>
        <v/>
      </c>
      <c r="H75" s="150" t="str">
        <f t="shared" si="14"/>
        <v/>
      </c>
      <c r="I75" s="149" t="str">
        <f t="shared" si="14"/>
        <v/>
      </c>
      <c r="J75" s="150" t="str">
        <f t="shared" si="14"/>
        <v/>
      </c>
      <c r="K75" s="149" t="str">
        <f t="shared" si="14"/>
        <v/>
      </c>
      <c r="L75" s="150" t="str">
        <f t="shared" si="14"/>
        <v/>
      </c>
    </row>
    <row r="76" spans="1:12" ht="18" customHeight="1">
      <c r="A76" s="115">
        <f t="shared" si="15"/>
        <v>43599</v>
      </c>
      <c r="B76" s="116">
        <f t="shared" si="16"/>
        <v>43599</v>
      </c>
      <c r="C76" s="149" t="str">
        <f t="shared" si="14"/>
        <v/>
      </c>
      <c r="D76" s="150" t="str">
        <f t="shared" si="14"/>
        <v/>
      </c>
      <c r="E76" s="149" t="str">
        <f t="shared" si="14"/>
        <v/>
      </c>
      <c r="F76" s="150" t="str">
        <f t="shared" si="14"/>
        <v/>
      </c>
      <c r="G76" s="149" t="str">
        <f t="shared" si="14"/>
        <v/>
      </c>
      <c r="H76" s="150" t="str">
        <f t="shared" si="14"/>
        <v/>
      </c>
      <c r="I76" s="149" t="str">
        <f t="shared" si="14"/>
        <v/>
      </c>
      <c r="J76" s="150" t="str">
        <f t="shared" si="14"/>
        <v/>
      </c>
      <c r="K76" s="149" t="str">
        <f t="shared" si="14"/>
        <v/>
      </c>
      <c r="L76" s="150" t="str">
        <f t="shared" si="14"/>
        <v/>
      </c>
    </row>
    <row r="77" spans="1:12" ht="18" customHeight="1">
      <c r="A77" s="115">
        <f t="shared" si="15"/>
        <v>43600</v>
      </c>
      <c r="B77" s="116">
        <f t="shared" si="16"/>
        <v>43600</v>
      </c>
      <c r="C77" s="149" t="str">
        <f t="shared" si="14"/>
        <v/>
      </c>
      <c r="D77" s="150" t="str">
        <f t="shared" si="14"/>
        <v/>
      </c>
      <c r="E77" s="149" t="str">
        <f t="shared" si="14"/>
        <v/>
      </c>
      <c r="F77" s="150" t="str">
        <f t="shared" si="14"/>
        <v/>
      </c>
      <c r="G77" s="149" t="str">
        <f t="shared" si="14"/>
        <v/>
      </c>
      <c r="H77" s="150" t="str">
        <f t="shared" si="14"/>
        <v/>
      </c>
      <c r="I77" s="149" t="str">
        <f t="shared" si="14"/>
        <v/>
      </c>
      <c r="J77" s="150" t="str">
        <f t="shared" si="14"/>
        <v/>
      </c>
      <c r="K77" s="149" t="str">
        <f t="shared" si="14"/>
        <v/>
      </c>
      <c r="L77" s="150" t="str">
        <f t="shared" si="14"/>
        <v/>
      </c>
    </row>
    <row r="78" spans="1:12" ht="18" customHeight="1">
      <c r="A78" s="115">
        <f t="shared" si="15"/>
        <v>43601</v>
      </c>
      <c r="B78" s="116">
        <f t="shared" si="16"/>
        <v>43601</v>
      </c>
      <c r="C78" s="149" t="str">
        <f t="shared" si="14"/>
        <v/>
      </c>
      <c r="D78" s="150" t="str">
        <f t="shared" si="14"/>
        <v/>
      </c>
      <c r="E78" s="149" t="str">
        <f t="shared" si="14"/>
        <v/>
      </c>
      <c r="F78" s="150" t="str">
        <f t="shared" si="14"/>
        <v/>
      </c>
      <c r="G78" s="149" t="str">
        <f t="shared" si="14"/>
        <v/>
      </c>
      <c r="H78" s="150" t="str">
        <f t="shared" si="14"/>
        <v/>
      </c>
      <c r="I78" s="149" t="str">
        <f t="shared" si="14"/>
        <v/>
      </c>
      <c r="J78" s="150" t="str">
        <f t="shared" si="14"/>
        <v/>
      </c>
      <c r="K78" s="149" t="str">
        <f t="shared" si="14"/>
        <v/>
      </c>
      <c r="L78" s="150" t="str">
        <f t="shared" si="14"/>
        <v/>
      </c>
    </row>
    <row r="79" spans="1:12" ht="18" customHeight="1">
      <c r="A79" s="115">
        <f t="shared" si="15"/>
        <v>43602</v>
      </c>
      <c r="B79" s="116">
        <f t="shared" si="16"/>
        <v>43602</v>
      </c>
      <c r="C79" s="149" t="str">
        <f t="shared" si="14"/>
        <v/>
      </c>
      <c r="D79" s="150" t="str">
        <f t="shared" si="14"/>
        <v/>
      </c>
      <c r="E79" s="149" t="str">
        <f t="shared" si="14"/>
        <v/>
      </c>
      <c r="F79" s="150" t="str">
        <f t="shared" si="14"/>
        <v/>
      </c>
      <c r="G79" s="149" t="str">
        <f t="shared" si="14"/>
        <v/>
      </c>
      <c r="H79" s="150" t="str">
        <f t="shared" si="14"/>
        <v/>
      </c>
      <c r="I79" s="149" t="str">
        <f t="shared" si="14"/>
        <v/>
      </c>
      <c r="J79" s="150" t="str">
        <f t="shared" si="14"/>
        <v/>
      </c>
      <c r="K79" s="149" t="str">
        <f t="shared" si="14"/>
        <v/>
      </c>
      <c r="L79" s="150" t="str">
        <f t="shared" si="14"/>
        <v/>
      </c>
    </row>
    <row r="80" spans="1:12" ht="18" customHeight="1">
      <c r="A80" s="115">
        <f t="shared" si="15"/>
        <v>43603</v>
      </c>
      <c r="B80" s="116">
        <f t="shared" si="16"/>
        <v>43603</v>
      </c>
      <c r="C80" s="149" t="str">
        <f t="shared" si="14"/>
        <v/>
      </c>
      <c r="D80" s="150" t="str">
        <f t="shared" si="14"/>
        <v/>
      </c>
      <c r="E80" s="149" t="str">
        <f t="shared" si="14"/>
        <v/>
      </c>
      <c r="F80" s="150" t="str">
        <f t="shared" si="14"/>
        <v/>
      </c>
      <c r="G80" s="149" t="str">
        <f t="shared" si="14"/>
        <v/>
      </c>
      <c r="H80" s="150" t="str">
        <f t="shared" si="14"/>
        <v/>
      </c>
      <c r="I80" s="149" t="str">
        <f t="shared" si="14"/>
        <v/>
      </c>
      <c r="J80" s="150" t="str">
        <f t="shared" si="14"/>
        <v/>
      </c>
      <c r="K80" s="149" t="str">
        <f t="shared" si="14"/>
        <v/>
      </c>
      <c r="L80" s="150" t="str">
        <f t="shared" si="14"/>
        <v/>
      </c>
    </row>
    <row r="81" spans="1:12" ht="18" customHeight="1">
      <c r="A81" s="115">
        <f t="shared" si="15"/>
        <v>43604</v>
      </c>
      <c r="B81" s="116">
        <f t="shared" si="16"/>
        <v>43604</v>
      </c>
      <c r="C81" s="149" t="str">
        <f t="shared" si="14"/>
        <v/>
      </c>
      <c r="D81" s="150" t="str">
        <f t="shared" si="14"/>
        <v/>
      </c>
      <c r="E81" s="149" t="str">
        <f t="shared" si="14"/>
        <v/>
      </c>
      <c r="F81" s="150" t="str">
        <f t="shared" si="14"/>
        <v/>
      </c>
      <c r="G81" s="149" t="str">
        <f t="shared" si="14"/>
        <v/>
      </c>
      <c r="H81" s="150" t="str">
        <f t="shared" si="14"/>
        <v/>
      </c>
      <c r="I81" s="149" t="str">
        <f t="shared" si="14"/>
        <v/>
      </c>
      <c r="J81" s="150" t="str">
        <f t="shared" si="14"/>
        <v/>
      </c>
      <c r="K81" s="149" t="str">
        <f t="shared" si="14"/>
        <v/>
      </c>
      <c r="L81" s="150" t="str">
        <f t="shared" si="14"/>
        <v/>
      </c>
    </row>
    <row r="82" spans="1:12" ht="18" customHeight="1">
      <c r="A82" s="115">
        <f t="shared" si="15"/>
        <v>43605</v>
      </c>
      <c r="B82" s="116">
        <f t="shared" si="16"/>
        <v>43605</v>
      </c>
      <c r="C82" s="149" t="str">
        <f t="shared" si="14"/>
        <v/>
      </c>
      <c r="D82" s="150" t="str">
        <f t="shared" si="14"/>
        <v/>
      </c>
      <c r="E82" s="149" t="str">
        <f t="shared" si="14"/>
        <v/>
      </c>
      <c r="F82" s="150" t="str">
        <f t="shared" si="14"/>
        <v/>
      </c>
      <c r="G82" s="149" t="str">
        <f t="shared" si="14"/>
        <v/>
      </c>
      <c r="H82" s="150" t="str">
        <f t="shared" si="14"/>
        <v/>
      </c>
      <c r="I82" s="149" t="str">
        <f t="shared" si="14"/>
        <v/>
      </c>
      <c r="J82" s="150" t="str">
        <f t="shared" si="14"/>
        <v/>
      </c>
      <c r="K82" s="149" t="str">
        <f t="shared" si="14"/>
        <v/>
      </c>
      <c r="L82" s="150" t="str">
        <f t="shared" si="14"/>
        <v/>
      </c>
    </row>
    <row r="83" spans="1:12" ht="18" customHeight="1">
      <c r="A83" s="115">
        <f t="shared" si="15"/>
        <v>43606</v>
      </c>
      <c r="B83" s="116">
        <f t="shared" si="16"/>
        <v>43606</v>
      </c>
      <c r="C83" s="149" t="str">
        <f t="shared" si="14"/>
        <v/>
      </c>
      <c r="D83" s="150" t="str">
        <f t="shared" si="14"/>
        <v/>
      </c>
      <c r="E83" s="149" t="str">
        <f t="shared" si="14"/>
        <v/>
      </c>
      <c r="F83" s="150" t="str">
        <f t="shared" si="14"/>
        <v/>
      </c>
      <c r="G83" s="149" t="str">
        <f t="shared" si="14"/>
        <v/>
      </c>
      <c r="H83" s="150" t="str">
        <f t="shared" si="14"/>
        <v/>
      </c>
      <c r="I83" s="149" t="str">
        <f t="shared" si="14"/>
        <v/>
      </c>
      <c r="J83" s="150" t="str">
        <f t="shared" si="14"/>
        <v/>
      </c>
      <c r="K83" s="149" t="str">
        <f t="shared" si="14"/>
        <v/>
      </c>
      <c r="L83" s="150" t="str">
        <f t="shared" si="14"/>
        <v/>
      </c>
    </row>
    <row r="84" spans="1:12" ht="18" customHeight="1">
      <c r="A84" s="115">
        <f t="shared" si="15"/>
        <v>43607</v>
      </c>
      <c r="B84" s="116">
        <f t="shared" si="16"/>
        <v>43607</v>
      </c>
      <c r="C84" s="149" t="str">
        <f t="shared" si="14"/>
        <v/>
      </c>
      <c r="D84" s="150" t="str">
        <f t="shared" si="14"/>
        <v/>
      </c>
      <c r="E84" s="149" t="str">
        <f t="shared" si="14"/>
        <v/>
      </c>
      <c r="F84" s="150" t="str">
        <f t="shared" si="14"/>
        <v/>
      </c>
      <c r="G84" s="149" t="str">
        <f t="shared" si="14"/>
        <v/>
      </c>
      <c r="H84" s="150" t="str">
        <f t="shared" si="14"/>
        <v/>
      </c>
      <c r="I84" s="149" t="str">
        <f t="shared" si="14"/>
        <v/>
      </c>
      <c r="J84" s="150" t="str">
        <f t="shared" si="14"/>
        <v/>
      </c>
      <c r="K84" s="149" t="str">
        <f t="shared" si="14"/>
        <v/>
      </c>
      <c r="L84" s="150" t="str">
        <f t="shared" si="14"/>
        <v/>
      </c>
    </row>
    <row r="85" spans="1:12" ht="18" customHeight="1">
      <c r="A85" s="115">
        <f t="shared" si="15"/>
        <v>43608</v>
      </c>
      <c r="B85" s="116">
        <f t="shared" si="16"/>
        <v>43608</v>
      </c>
      <c r="C85" s="149" t="str">
        <f t="shared" si="14"/>
        <v/>
      </c>
      <c r="D85" s="150" t="str">
        <f t="shared" si="14"/>
        <v/>
      </c>
      <c r="E85" s="149" t="str">
        <f t="shared" si="14"/>
        <v/>
      </c>
      <c r="F85" s="150" t="str">
        <f t="shared" si="14"/>
        <v/>
      </c>
      <c r="G85" s="149" t="str">
        <f t="shared" si="14"/>
        <v/>
      </c>
      <c r="H85" s="150" t="str">
        <f t="shared" si="14"/>
        <v/>
      </c>
      <c r="I85" s="149" t="str">
        <f t="shared" si="14"/>
        <v/>
      </c>
      <c r="J85" s="150" t="str">
        <f t="shared" si="14"/>
        <v/>
      </c>
      <c r="K85" s="149" t="str">
        <f t="shared" si="14"/>
        <v/>
      </c>
      <c r="L85" s="150" t="str">
        <f t="shared" si="14"/>
        <v/>
      </c>
    </row>
    <row r="86" spans="1:12" ht="18" customHeight="1">
      <c r="A86" s="115">
        <f t="shared" si="15"/>
        <v>43609</v>
      </c>
      <c r="B86" s="116">
        <f t="shared" si="16"/>
        <v>43609</v>
      </c>
      <c r="C86" s="149" t="str">
        <f t="shared" si="14"/>
        <v/>
      </c>
      <c r="D86" s="150" t="str">
        <f t="shared" si="14"/>
        <v/>
      </c>
      <c r="E86" s="149" t="str">
        <f t="shared" si="14"/>
        <v/>
      </c>
      <c r="F86" s="150" t="str">
        <f t="shared" si="14"/>
        <v/>
      </c>
      <c r="G86" s="149" t="str">
        <f t="shared" si="14"/>
        <v/>
      </c>
      <c r="H86" s="150" t="str">
        <f t="shared" si="14"/>
        <v/>
      </c>
      <c r="I86" s="149" t="str">
        <f t="shared" si="14"/>
        <v/>
      </c>
      <c r="J86" s="150" t="str">
        <f t="shared" si="14"/>
        <v/>
      </c>
      <c r="K86" s="149" t="str">
        <f t="shared" si="14"/>
        <v/>
      </c>
      <c r="L86" s="150" t="str">
        <f t="shared" si="14"/>
        <v/>
      </c>
    </row>
    <row r="87" spans="1:12" ht="18" customHeight="1">
      <c r="A87" s="115">
        <f t="shared" si="15"/>
        <v>43610</v>
      </c>
      <c r="B87" s="116">
        <f t="shared" si="16"/>
        <v>43610</v>
      </c>
      <c r="C87" s="149" t="str">
        <f t="shared" si="14"/>
        <v/>
      </c>
      <c r="D87" s="150" t="str">
        <f t="shared" si="14"/>
        <v/>
      </c>
      <c r="E87" s="149" t="str">
        <f t="shared" si="14"/>
        <v/>
      </c>
      <c r="F87" s="150" t="str">
        <f t="shared" si="14"/>
        <v/>
      </c>
      <c r="G87" s="149" t="str">
        <f t="shared" si="14"/>
        <v/>
      </c>
      <c r="H87" s="150" t="str">
        <f t="shared" si="14"/>
        <v/>
      </c>
      <c r="I87" s="149" t="str">
        <f t="shared" si="14"/>
        <v/>
      </c>
      <c r="J87" s="150" t="str">
        <f t="shared" si="14"/>
        <v/>
      </c>
      <c r="K87" s="149" t="str">
        <f t="shared" si="14"/>
        <v/>
      </c>
      <c r="L87" s="150" t="str">
        <f t="shared" si="14"/>
        <v/>
      </c>
    </row>
    <row r="88" spans="1:12" ht="18" customHeight="1">
      <c r="A88" s="115">
        <f t="shared" si="15"/>
        <v>43611</v>
      </c>
      <c r="B88" s="116">
        <f t="shared" si="16"/>
        <v>43611</v>
      </c>
      <c r="C88" s="149" t="str">
        <f t="shared" si="14"/>
        <v/>
      </c>
      <c r="D88" s="150" t="str">
        <f t="shared" si="14"/>
        <v/>
      </c>
      <c r="E88" s="149" t="str">
        <f t="shared" si="14"/>
        <v/>
      </c>
      <c r="F88" s="150" t="str">
        <f t="shared" si="14"/>
        <v/>
      </c>
      <c r="G88" s="149" t="str">
        <f t="shared" si="14"/>
        <v/>
      </c>
      <c r="H88" s="150" t="str">
        <f t="shared" si="14"/>
        <v/>
      </c>
      <c r="I88" s="149" t="str">
        <f t="shared" si="14"/>
        <v/>
      </c>
      <c r="J88" s="150" t="str">
        <f t="shared" ref="J88:L88" si="17">IF(J34=0,"",J34)</f>
        <v/>
      </c>
      <c r="K88" s="149" t="str">
        <f t="shared" si="17"/>
        <v/>
      </c>
      <c r="L88" s="150" t="str">
        <f t="shared" si="17"/>
        <v/>
      </c>
    </row>
    <row r="89" spans="1:12" ht="18" customHeight="1">
      <c r="A89" s="115">
        <f t="shared" si="15"/>
        <v>43612</v>
      </c>
      <c r="B89" s="116">
        <f t="shared" si="16"/>
        <v>43612</v>
      </c>
      <c r="C89" s="149" t="str">
        <f t="shared" si="14"/>
        <v/>
      </c>
      <c r="D89" s="150" t="str">
        <f t="shared" si="14"/>
        <v/>
      </c>
      <c r="E89" s="149" t="str">
        <f t="shared" ref="E89:L89" si="18">IF(E35=0,"",E35)</f>
        <v/>
      </c>
      <c r="F89" s="150" t="str">
        <f t="shared" si="18"/>
        <v/>
      </c>
      <c r="G89" s="149" t="str">
        <f t="shared" si="18"/>
        <v/>
      </c>
      <c r="H89" s="150" t="str">
        <f t="shared" si="18"/>
        <v/>
      </c>
      <c r="I89" s="149" t="str">
        <f t="shared" si="18"/>
        <v/>
      </c>
      <c r="J89" s="150" t="str">
        <f t="shared" si="18"/>
        <v/>
      </c>
      <c r="K89" s="149" t="str">
        <f t="shared" si="18"/>
        <v/>
      </c>
      <c r="L89" s="150" t="str">
        <f t="shared" si="18"/>
        <v/>
      </c>
    </row>
    <row r="90" spans="1:12" ht="18" customHeight="1">
      <c r="A90" s="115">
        <f t="shared" si="15"/>
        <v>43613</v>
      </c>
      <c r="B90" s="116">
        <f t="shared" si="16"/>
        <v>43613</v>
      </c>
      <c r="C90" s="149" t="str">
        <f t="shared" si="14"/>
        <v/>
      </c>
      <c r="D90" s="150" t="str">
        <f t="shared" si="14"/>
        <v/>
      </c>
      <c r="E90" s="149" t="str">
        <f t="shared" ref="E90:L90" si="19">IF(E36=0,"",E36)</f>
        <v/>
      </c>
      <c r="F90" s="150" t="str">
        <f t="shared" si="19"/>
        <v/>
      </c>
      <c r="G90" s="149" t="str">
        <f t="shared" si="19"/>
        <v/>
      </c>
      <c r="H90" s="150" t="str">
        <f t="shared" si="19"/>
        <v/>
      </c>
      <c r="I90" s="149" t="str">
        <f t="shared" si="19"/>
        <v/>
      </c>
      <c r="J90" s="150" t="str">
        <f t="shared" si="19"/>
        <v/>
      </c>
      <c r="K90" s="149" t="str">
        <f t="shared" si="19"/>
        <v/>
      </c>
      <c r="L90" s="150" t="str">
        <f t="shared" si="19"/>
        <v/>
      </c>
    </row>
    <row r="91" spans="1:12" ht="18" customHeight="1">
      <c r="A91" s="115">
        <f>IF(A90="","",IF(DAY(A90+1)=1,"",A90+1))</f>
        <v>43614</v>
      </c>
      <c r="B91" s="116">
        <f t="shared" si="16"/>
        <v>43614</v>
      </c>
      <c r="C91" s="149" t="str">
        <f t="shared" si="14"/>
        <v/>
      </c>
      <c r="D91" s="150" t="str">
        <f t="shared" si="14"/>
        <v/>
      </c>
      <c r="E91" s="149" t="str">
        <f t="shared" ref="E91:L91" si="20">IF(E37=0,"",E37)</f>
        <v/>
      </c>
      <c r="F91" s="150" t="str">
        <f t="shared" si="20"/>
        <v/>
      </c>
      <c r="G91" s="149" t="str">
        <f t="shared" si="20"/>
        <v/>
      </c>
      <c r="H91" s="150" t="str">
        <f t="shared" si="20"/>
        <v/>
      </c>
      <c r="I91" s="149" t="str">
        <f t="shared" si="20"/>
        <v/>
      </c>
      <c r="J91" s="150" t="str">
        <f t="shared" si="20"/>
        <v/>
      </c>
      <c r="K91" s="149" t="str">
        <f t="shared" si="20"/>
        <v/>
      </c>
      <c r="L91" s="150" t="str">
        <f t="shared" si="20"/>
        <v/>
      </c>
    </row>
    <row r="92" spans="1:12" ht="18" customHeight="1">
      <c r="A92" s="115">
        <f t="shared" ref="A92:A93" si="21">IF(A91="","",IF(DAY(A91+1)=1,"",A91+1))</f>
        <v>43615</v>
      </c>
      <c r="B92" s="116">
        <f t="shared" si="16"/>
        <v>43615</v>
      </c>
      <c r="C92" s="149" t="str">
        <f t="shared" si="14"/>
        <v/>
      </c>
      <c r="D92" s="150" t="str">
        <f t="shared" si="14"/>
        <v/>
      </c>
      <c r="E92" s="149" t="str">
        <f t="shared" ref="E92:L92" si="22">IF(E38=0,"",E38)</f>
        <v/>
      </c>
      <c r="F92" s="150" t="str">
        <f t="shared" si="22"/>
        <v/>
      </c>
      <c r="G92" s="149" t="str">
        <f t="shared" si="22"/>
        <v/>
      </c>
      <c r="H92" s="150" t="str">
        <f t="shared" si="22"/>
        <v/>
      </c>
      <c r="I92" s="149" t="str">
        <f t="shared" si="22"/>
        <v/>
      </c>
      <c r="J92" s="150" t="str">
        <f t="shared" si="22"/>
        <v/>
      </c>
      <c r="K92" s="149" t="str">
        <f t="shared" si="22"/>
        <v/>
      </c>
      <c r="L92" s="150" t="str">
        <f t="shared" si="22"/>
        <v/>
      </c>
    </row>
    <row r="93" spans="1:12" ht="18" customHeight="1" thickBot="1">
      <c r="A93" s="117">
        <f t="shared" si="21"/>
        <v>43616</v>
      </c>
      <c r="B93" s="118">
        <f t="shared" si="16"/>
        <v>43616</v>
      </c>
      <c r="C93" s="149" t="str">
        <f>IF(C39=0,"",C39)</f>
        <v/>
      </c>
      <c r="D93" s="150" t="str">
        <f t="shared" ref="D93:L93" si="23">IF(D39=0,"",D39)</f>
        <v/>
      </c>
      <c r="E93" s="149" t="str">
        <f t="shared" si="23"/>
        <v/>
      </c>
      <c r="F93" s="150" t="str">
        <f t="shared" si="23"/>
        <v/>
      </c>
      <c r="G93" s="149" t="str">
        <f t="shared" si="23"/>
        <v/>
      </c>
      <c r="H93" s="150" t="str">
        <f t="shared" si="23"/>
        <v/>
      </c>
      <c r="I93" s="149" t="str">
        <f t="shared" si="23"/>
        <v/>
      </c>
      <c r="J93" s="150" t="str">
        <f t="shared" si="23"/>
        <v/>
      </c>
      <c r="K93" s="149" t="str">
        <f t="shared" si="23"/>
        <v/>
      </c>
      <c r="L93" s="150" t="str">
        <f t="shared" si="23"/>
        <v/>
      </c>
    </row>
    <row r="94" spans="1:12" ht="18" customHeight="1" thickTop="1" thickBot="1">
      <c r="A94" s="545" t="s">
        <v>25</v>
      </c>
      <c r="B94" s="546"/>
      <c r="C94" s="151">
        <f t="shared" ref="C94:L94" si="24">IF(SUM(C63:C93)=0,0,SUM(C63:C93))</f>
        <v>0</v>
      </c>
      <c r="D94" s="152">
        <f t="shared" si="24"/>
        <v>0</v>
      </c>
      <c r="E94" s="153">
        <f t="shared" si="24"/>
        <v>0</v>
      </c>
      <c r="F94" s="152">
        <f t="shared" si="24"/>
        <v>0</v>
      </c>
      <c r="G94" s="153">
        <f t="shared" si="24"/>
        <v>0</v>
      </c>
      <c r="H94" s="152">
        <f t="shared" si="24"/>
        <v>0</v>
      </c>
      <c r="I94" s="153">
        <f t="shared" si="24"/>
        <v>0</v>
      </c>
      <c r="J94" s="152">
        <f t="shared" si="24"/>
        <v>0</v>
      </c>
      <c r="K94" s="153">
        <f t="shared" si="24"/>
        <v>0</v>
      </c>
      <c r="L94" s="154">
        <f t="shared" si="24"/>
        <v>0</v>
      </c>
    </row>
    <row r="95" spans="1:12" ht="18" customHeight="1" thickBot="1">
      <c r="A95" s="547" t="s">
        <v>26</v>
      </c>
      <c r="B95" s="548"/>
      <c r="C95" s="155">
        <f>IF(C94="",0,C94/8)</f>
        <v>0</v>
      </c>
      <c r="D95" s="156">
        <f t="shared" ref="D95:L95" si="25">IF(D94="",0,D94/8)</f>
        <v>0</v>
      </c>
      <c r="E95" s="157">
        <f t="shared" si="25"/>
        <v>0</v>
      </c>
      <c r="F95" s="156">
        <f t="shared" si="25"/>
        <v>0</v>
      </c>
      <c r="G95" s="157">
        <f t="shared" si="25"/>
        <v>0</v>
      </c>
      <c r="H95" s="156">
        <f t="shared" si="25"/>
        <v>0</v>
      </c>
      <c r="I95" s="157">
        <f t="shared" si="25"/>
        <v>0</v>
      </c>
      <c r="J95" s="156">
        <f t="shared" si="25"/>
        <v>0</v>
      </c>
      <c r="K95" s="157">
        <f t="shared" si="25"/>
        <v>0</v>
      </c>
      <c r="L95" s="158">
        <f t="shared" si="25"/>
        <v>0</v>
      </c>
    </row>
    <row r="96" spans="1:12" ht="18" customHeight="1" thickBot="1">
      <c r="A96" s="547" t="s">
        <v>30</v>
      </c>
      <c r="B96" s="548"/>
      <c r="C96" s="159">
        <f>IF(C94="",0,C62*C94)</f>
        <v>0</v>
      </c>
      <c r="D96" s="160">
        <f t="shared" ref="D96:L96" si="26">IF(D94="",0,D62*D94)</f>
        <v>0</v>
      </c>
      <c r="E96" s="161">
        <f t="shared" si="26"/>
        <v>0</v>
      </c>
      <c r="F96" s="160">
        <f t="shared" si="26"/>
        <v>0</v>
      </c>
      <c r="G96" s="161">
        <f t="shared" si="26"/>
        <v>0</v>
      </c>
      <c r="H96" s="160">
        <f t="shared" si="26"/>
        <v>0</v>
      </c>
      <c r="I96" s="161">
        <f t="shared" si="26"/>
        <v>0</v>
      </c>
      <c r="J96" s="160">
        <f t="shared" si="26"/>
        <v>0</v>
      </c>
      <c r="K96" s="161">
        <f t="shared" si="26"/>
        <v>0</v>
      </c>
      <c r="L96" s="162">
        <f t="shared" si="26"/>
        <v>0</v>
      </c>
    </row>
    <row r="97" spans="1:12" ht="14.25" customHeight="1" thickBot="1">
      <c r="A97" s="119"/>
      <c r="B97" s="119"/>
      <c r="C97" s="119"/>
      <c r="D97" s="119"/>
      <c r="F97" s="119"/>
      <c r="G97" s="119"/>
      <c r="I97" s="120"/>
      <c r="J97" s="120"/>
      <c r="K97" s="120"/>
      <c r="L97" s="120"/>
    </row>
    <row r="98" spans="1:12" ht="18" customHeight="1" thickBot="1">
      <c r="A98" s="537" t="s">
        <v>27</v>
      </c>
      <c r="B98" s="538"/>
      <c r="C98" s="121" t="s">
        <v>23</v>
      </c>
      <c r="D98" s="122" t="s">
        <v>24</v>
      </c>
      <c r="F98" s="13" t="s">
        <v>89</v>
      </c>
    </row>
    <row r="99" spans="1:12" ht="18" customHeight="1" thickBot="1">
      <c r="A99" s="539" t="s">
        <v>88</v>
      </c>
      <c r="B99" s="540"/>
      <c r="C99" s="163">
        <f t="shared" ref="C99:D101" si="27">IF(C94+E94+G94+I94+K94=0,0,C94+E94+G94+I94+K94)</f>
        <v>0</v>
      </c>
      <c r="D99" s="164">
        <f t="shared" si="27"/>
        <v>0</v>
      </c>
      <c r="F99" s="490" t="str">
        <f>IF(F45="","",F45)</f>
        <v/>
      </c>
      <c r="G99" s="491"/>
      <c r="H99" s="491"/>
      <c r="I99" s="491"/>
      <c r="J99" s="491"/>
      <c r="K99" s="491"/>
      <c r="L99" s="492"/>
    </row>
    <row r="100" spans="1:12" ht="18" customHeight="1" thickBot="1">
      <c r="A100" s="541" t="s">
        <v>37</v>
      </c>
      <c r="B100" s="542"/>
      <c r="C100" s="163">
        <f t="shared" si="27"/>
        <v>0</v>
      </c>
      <c r="D100" s="164">
        <f t="shared" si="27"/>
        <v>0</v>
      </c>
      <c r="F100" s="493"/>
      <c r="G100" s="494"/>
      <c r="H100" s="494"/>
      <c r="I100" s="494"/>
      <c r="J100" s="494"/>
      <c r="K100" s="494"/>
      <c r="L100" s="495"/>
    </row>
    <row r="101" spans="1:12" ht="18" customHeight="1" thickBot="1">
      <c r="A101" s="541" t="s">
        <v>87</v>
      </c>
      <c r="B101" s="542"/>
      <c r="C101" s="165">
        <f t="shared" si="27"/>
        <v>0</v>
      </c>
      <c r="D101" s="166">
        <f t="shared" si="27"/>
        <v>0</v>
      </c>
      <c r="F101" s="496"/>
      <c r="G101" s="497"/>
      <c r="H101" s="497"/>
      <c r="I101" s="497"/>
      <c r="J101" s="497"/>
      <c r="K101" s="497"/>
      <c r="L101" s="498"/>
    </row>
    <row r="102" spans="1:12" ht="13.5" customHeight="1"/>
    <row r="103" spans="1:12" ht="13.5" customHeight="1" thickBot="1">
      <c r="A103" s="499" t="s">
        <v>86</v>
      </c>
      <c r="B103" s="499"/>
      <c r="C103" s="499"/>
      <c r="D103" s="27"/>
      <c r="E103" s="27"/>
      <c r="F103" s="27"/>
      <c r="J103" s="500" t="s">
        <v>28</v>
      </c>
      <c r="K103" s="500"/>
      <c r="L103" s="500"/>
    </row>
    <row r="104" spans="1:12" ht="13.5" customHeight="1" thickBot="1">
      <c r="A104" s="123"/>
      <c r="B104" s="123"/>
      <c r="C104" s="123"/>
      <c r="D104" s="123"/>
      <c r="E104" s="123"/>
      <c r="F104" s="123"/>
      <c r="G104" s="123"/>
      <c r="H104" s="124" t="str">
        <f>IF(A104="","",A104+E104)</f>
        <v/>
      </c>
      <c r="I104" s="124"/>
      <c r="J104" s="590" t="s">
        <v>96</v>
      </c>
      <c r="K104" s="591" t="s">
        <v>78</v>
      </c>
      <c r="L104" s="591" t="s">
        <v>79</v>
      </c>
    </row>
    <row r="105" spans="1:12" ht="13.5" customHeight="1" thickBot="1">
      <c r="A105" s="123"/>
      <c r="B105" s="123"/>
      <c r="C105" s="123"/>
      <c r="D105" s="123"/>
      <c r="E105" s="123"/>
      <c r="F105" s="123"/>
      <c r="G105" s="123"/>
      <c r="H105" s="124"/>
      <c r="I105" s="124"/>
      <c r="J105" s="592"/>
      <c r="K105" s="592"/>
      <c r="L105" s="592"/>
    </row>
    <row r="106" spans="1:12" ht="13.5" customHeight="1" thickBot="1">
      <c r="A106" s="123"/>
      <c r="B106" s="123"/>
      <c r="C106" s="123"/>
      <c r="D106" s="123"/>
      <c r="E106" s="123"/>
      <c r="F106" s="123"/>
      <c r="G106" s="123"/>
      <c r="H106" s="124"/>
      <c r="I106" s="124"/>
      <c r="J106" s="592"/>
      <c r="K106" s="592"/>
      <c r="L106" s="592"/>
    </row>
    <row r="107" spans="1:12" ht="14.25" customHeight="1" thickBot="1">
      <c r="A107" s="123"/>
      <c r="B107" s="123"/>
      <c r="C107" s="123"/>
      <c r="D107" s="123"/>
      <c r="E107" s="123"/>
      <c r="F107" s="123"/>
      <c r="G107" s="123"/>
      <c r="H107" s="124"/>
      <c r="I107" s="124"/>
      <c r="J107" s="592"/>
      <c r="K107" s="592"/>
      <c r="L107" s="592"/>
    </row>
  </sheetData>
  <sheetProtection sheet="1" objects="1" scenarios="1"/>
  <mergeCells count="53">
    <mergeCell ref="G6:H6"/>
    <mergeCell ref="I6:J6"/>
    <mergeCell ref="K6:L6"/>
    <mergeCell ref="A3:B3"/>
    <mergeCell ref="C3:L3"/>
    <mergeCell ref="I1:L1"/>
    <mergeCell ref="I55:L55"/>
    <mergeCell ref="A5:C5"/>
    <mergeCell ref="A45:B45"/>
    <mergeCell ref="A46:B46"/>
    <mergeCell ref="A47:B47"/>
    <mergeCell ref="A7:A8"/>
    <mergeCell ref="B7:B8"/>
    <mergeCell ref="A40:B40"/>
    <mergeCell ref="A41:B41"/>
    <mergeCell ref="A42:B42"/>
    <mergeCell ref="A44:B44"/>
    <mergeCell ref="I4:L5"/>
    <mergeCell ref="A6:B6"/>
    <mergeCell ref="C6:D6"/>
    <mergeCell ref="E6:F6"/>
    <mergeCell ref="I58:L59"/>
    <mergeCell ref="A59:C59"/>
    <mergeCell ref="A60:B60"/>
    <mergeCell ref="C60:D60"/>
    <mergeCell ref="E60:F60"/>
    <mergeCell ref="G60:H60"/>
    <mergeCell ref="I60:J60"/>
    <mergeCell ref="K60:L60"/>
    <mergeCell ref="A1:C1"/>
    <mergeCell ref="A98:B98"/>
    <mergeCell ref="A99:B99"/>
    <mergeCell ref="A100:B100"/>
    <mergeCell ref="A101:B101"/>
    <mergeCell ref="A61:A62"/>
    <mergeCell ref="B61:B62"/>
    <mergeCell ref="A94:B94"/>
    <mergeCell ref="A95:B95"/>
    <mergeCell ref="A96:B96"/>
    <mergeCell ref="F45:L47"/>
    <mergeCell ref="A55:C55"/>
    <mergeCell ref="A57:B57"/>
    <mergeCell ref="C57:L57"/>
    <mergeCell ref="A49:C49"/>
    <mergeCell ref="A50:D53"/>
    <mergeCell ref="F50:G53"/>
    <mergeCell ref="I50:L53"/>
    <mergeCell ref="F99:L101"/>
    <mergeCell ref="J105:J107"/>
    <mergeCell ref="A103:C103"/>
    <mergeCell ref="K105:K107"/>
    <mergeCell ref="L105:L107"/>
    <mergeCell ref="J103:L103"/>
  </mergeCells>
  <phoneticPr fontId="2"/>
  <conditionalFormatting sqref="A9:L39">
    <cfRule type="expression" dxfId="13" priority="3">
      <formula>WEEKDAY($A9,2)=7</formula>
    </cfRule>
    <cfRule type="expression" dxfId="12" priority="4">
      <formula>WEEKDAY($A9,2)=6</formula>
    </cfRule>
  </conditionalFormatting>
  <conditionalFormatting sqref="A63:L93">
    <cfRule type="expression" dxfId="11" priority="1">
      <formula>WEEKDAY($A63,2)=7</formula>
    </cfRule>
    <cfRule type="expression" dxfId="10" priority="2">
      <formula>WEEKDAY($A63,2)=6</formula>
    </cfRule>
  </conditionalFormatting>
  <dataValidations count="1">
    <dataValidation type="list" allowBlank="1" showInputMessage="1" showErrorMessage="1" sqref="C6:L6" xr:uid="{00000000-0002-0000-0200-000000000000}">
      <formula1>氏名</formula1>
    </dataValidation>
  </dataValidations>
  <pageMargins left="0.7" right="0.7" top="0.75" bottom="0.75" header="0.3" footer="0.3"/>
  <pageSetup paperSize="9" scale="87" orientation="portrait" r:id="rId1"/>
  <rowBreaks count="1" manualBreakCount="1">
    <brk id="53" max="11"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CC"/>
  </sheetPr>
  <dimension ref="A1:L108"/>
  <sheetViews>
    <sheetView showGridLines="0" view="pageBreakPreview" topLeftCell="A88" zoomScaleNormal="100" zoomScaleSheetLayoutView="100" workbookViewId="0">
      <selection activeCell="J104" sqref="J104:L107"/>
    </sheetView>
  </sheetViews>
  <sheetFormatPr defaultRowHeight="13.5"/>
  <cols>
    <col min="1" max="1" width="4.625" style="11" bestFit="1" customWidth="1"/>
    <col min="2" max="2" width="5.25" style="11" bestFit="1" customWidth="1"/>
    <col min="3" max="12" width="9" style="11"/>
  </cols>
  <sheetData>
    <row r="1" spans="1:12">
      <c r="A1" s="536" t="s">
        <v>18</v>
      </c>
      <c r="B1" s="536"/>
      <c r="C1" s="536"/>
      <c r="I1" s="556" t="s">
        <v>49</v>
      </c>
      <c r="J1" s="557"/>
      <c r="K1" s="557"/>
      <c r="L1" s="558"/>
    </row>
    <row r="2" spans="1:12" ht="15" customHeight="1">
      <c r="A2" s="96"/>
      <c r="B2" s="96"/>
      <c r="C2" s="96"/>
      <c r="L2" s="97" t="s">
        <v>65</v>
      </c>
    </row>
    <row r="3" spans="1:12" ht="20.100000000000001" customHeight="1">
      <c r="A3" s="196" t="s">
        <v>19</v>
      </c>
      <c r="B3" s="577"/>
      <c r="C3" s="578"/>
      <c r="D3" s="579"/>
      <c r="E3" s="579"/>
      <c r="F3" s="579"/>
      <c r="G3" s="579"/>
      <c r="H3" s="579"/>
      <c r="I3" s="579"/>
      <c r="J3" s="579"/>
      <c r="K3" s="579"/>
      <c r="L3" s="580"/>
    </row>
    <row r="4" spans="1:12">
      <c r="I4" s="549" t="str">
        <f>IF(入力シート!B36="","",入力シート!B36)</f>
        <v/>
      </c>
      <c r="J4" s="549"/>
      <c r="K4" s="549"/>
      <c r="L4" s="549"/>
    </row>
    <row r="5" spans="1:12">
      <c r="A5" s="562">
        <v>43586</v>
      </c>
      <c r="B5" s="562"/>
      <c r="C5" s="562"/>
      <c r="D5" s="98"/>
      <c r="E5" s="27"/>
      <c r="F5" s="27"/>
      <c r="G5" s="27"/>
      <c r="H5" s="27"/>
      <c r="I5" s="329"/>
      <c r="J5" s="329"/>
      <c r="K5" s="329"/>
      <c r="L5" s="329"/>
    </row>
    <row r="6" spans="1:12" ht="18" customHeight="1">
      <c r="A6" s="567" t="s">
        <v>20</v>
      </c>
      <c r="B6" s="196"/>
      <c r="C6" s="575"/>
      <c r="D6" s="576"/>
      <c r="E6" s="575"/>
      <c r="F6" s="576"/>
      <c r="G6" s="575"/>
      <c r="H6" s="576"/>
      <c r="I6" s="575"/>
      <c r="J6" s="576"/>
      <c r="K6" s="575"/>
      <c r="L6" s="576"/>
    </row>
    <row r="7" spans="1:12" ht="18" customHeight="1">
      <c r="A7" s="567" t="s">
        <v>21</v>
      </c>
      <c r="B7" s="196" t="s">
        <v>22</v>
      </c>
      <c r="C7" s="99" t="s">
        <v>23</v>
      </c>
      <c r="D7" s="100" t="s">
        <v>24</v>
      </c>
      <c r="E7" s="99" t="s">
        <v>23</v>
      </c>
      <c r="F7" s="100" t="s">
        <v>24</v>
      </c>
      <c r="G7" s="99" t="s">
        <v>23</v>
      </c>
      <c r="H7" s="100" t="s">
        <v>24</v>
      </c>
      <c r="I7" s="99" t="s">
        <v>23</v>
      </c>
      <c r="J7" s="100" t="s">
        <v>24</v>
      </c>
      <c r="K7" s="99" t="s">
        <v>23</v>
      </c>
      <c r="L7" s="100" t="s">
        <v>24</v>
      </c>
    </row>
    <row r="8" spans="1:12" ht="18" customHeight="1">
      <c r="A8" s="567"/>
      <c r="B8" s="196"/>
      <c r="C8" s="125">
        <f>IF(C6="",0,VLOOKUP(C$6,作業員別単価表,2,FALSE))</f>
        <v>0</v>
      </c>
      <c r="D8" s="126">
        <f>IF(C6="",0,VLOOKUP(C$6,作業員別単価表,3,FALSE))</f>
        <v>0</v>
      </c>
      <c r="E8" s="125">
        <f>IF(E6="",0,VLOOKUP(E$6,作業員別単価表,2,FALSE))</f>
        <v>0</v>
      </c>
      <c r="F8" s="126">
        <f>IF(E6="",0,VLOOKUP(E$6,作業員別単価表,3,FALSE))</f>
        <v>0</v>
      </c>
      <c r="G8" s="125">
        <f>IF(G6="",0,VLOOKUP(G$6,作業員別単価表,2,FALSE))</f>
        <v>0</v>
      </c>
      <c r="H8" s="126">
        <f>IF(G6="",0,VLOOKUP(G$6,作業員別単価表,3,FALSE))</f>
        <v>0</v>
      </c>
      <c r="I8" s="125">
        <f>IF(I6="",0,VLOOKUP(I$6,作業員別単価表,2,FALSE))</f>
        <v>0</v>
      </c>
      <c r="J8" s="126">
        <f>IF(I6="",0,VLOOKUP(I$6,作業員別単価表,3,FALSE))</f>
        <v>0</v>
      </c>
      <c r="K8" s="125">
        <f>IF(K6="",0,VLOOKUP(K$6,作業員別単価表,2,FALSE))</f>
        <v>0</v>
      </c>
      <c r="L8" s="127">
        <f>IF(K6="",0,VLOOKUP(K$6,作業員別単価表,3,FALSE))</f>
        <v>0</v>
      </c>
    </row>
    <row r="9" spans="1:12" ht="18" customHeight="1">
      <c r="A9" s="101">
        <f>A5</f>
        <v>43586</v>
      </c>
      <c r="B9" s="102">
        <f>A9</f>
        <v>43586</v>
      </c>
      <c r="C9" s="140"/>
      <c r="D9" s="141"/>
      <c r="E9" s="140"/>
      <c r="F9" s="141"/>
      <c r="G9" s="140"/>
      <c r="H9" s="141"/>
      <c r="I9" s="140"/>
      <c r="J9" s="141"/>
      <c r="K9" s="140"/>
      <c r="L9" s="141"/>
    </row>
    <row r="10" spans="1:12" ht="18" customHeight="1">
      <c r="A10" s="101">
        <f>A9+1</f>
        <v>43587</v>
      </c>
      <c r="B10" s="102">
        <f t="shared" ref="B10:B39" si="0">A10</f>
        <v>43587</v>
      </c>
      <c r="C10" s="142"/>
      <c r="D10" s="143"/>
      <c r="E10" s="142"/>
      <c r="F10" s="143"/>
      <c r="G10" s="142"/>
      <c r="H10" s="143"/>
      <c r="I10" s="142"/>
      <c r="J10" s="143"/>
      <c r="K10" s="142"/>
      <c r="L10" s="143"/>
    </row>
    <row r="11" spans="1:12" ht="18" customHeight="1">
      <c r="A11" s="101">
        <f>A10+1</f>
        <v>43588</v>
      </c>
      <c r="B11" s="102">
        <f t="shared" si="0"/>
        <v>43588</v>
      </c>
      <c r="C11" s="142"/>
      <c r="D11" s="143"/>
      <c r="E11" s="142"/>
      <c r="F11" s="143"/>
      <c r="G11" s="142"/>
      <c r="H11" s="143"/>
      <c r="I11" s="142"/>
      <c r="J11" s="143"/>
      <c r="K11" s="142"/>
      <c r="L11" s="143"/>
    </row>
    <row r="12" spans="1:12" ht="18" customHeight="1">
      <c r="A12" s="101">
        <f t="shared" ref="A12:A36" si="1">A11+1</f>
        <v>43589</v>
      </c>
      <c r="B12" s="102">
        <f>A12</f>
        <v>43589</v>
      </c>
      <c r="C12" s="142"/>
      <c r="D12" s="143"/>
      <c r="E12" s="142"/>
      <c r="F12" s="143"/>
      <c r="G12" s="142"/>
      <c r="H12" s="143"/>
      <c r="I12" s="142"/>
      <c r="J12" s="143"/>
      <c r="K12" s="142"/>
      <c r="L12" s="143"/>
    </row>
    <row r="13" spans="1:12" ht="18" customHeight="1">
      <c r="A13" s="101">
        <f t="shared" si="1"/>
        <v>43590</v>
      </c>
      <c r="B13" s="102">
        <f t="shared" si="0"/>
        <v>43590</v>
      </c>
      <c r="C13" s="142"/>
      <c r="D13" s="143"/>
      <c r="E13" s="142"/>
      <c r="F13" s="143"/>
      <c r="G13" s="142"/>
      <c r="H13" s="143"/>
      <c r="I13" s="142"/>
      <c r="J13" s="143"/>
      <c r="K13" s="142"/>
      <c r="L13" s="143"/>
    </row>
    <row r="14" spans="1:12" ht="18" customHeight="1">
      <c r="A14" s="101">
        <f t="shared" si="1"/>
        <v>43591</v>
      </c>
      <c r="B14" s="102">
        <f t="shared" si="0"/>
        <v>43591</v>
      </c>
      <c r="C14" s="142"/>
      <c r="D14" s="143"/>
      <c r="E14" s="142"/>
      <c r="F14" s="143"/>
      <c r="G14" s="142"/>
      <c r="H14" s="143"/>
      <c r="I14" s="142"/>
      <c r="J14" s="143"/>
      <c r="K14" s="142"/>
      <c r="L14" s="143"/>
    </row>
    <row r="15" spans="1:12" ht="18" customHeight="1">
      <c r="A15" s="101">
        <f t="shared" si="1"/>
        <v>43592</v>
      </c>
      <c r="B15" s="102">
        <f t="shared" si="0"/>
        <v>43592</v>
      </c>
      <c r="C15" s="142"/>
      <c r="D15" s="143"/>
      <c r="E15" s="142"/>
      <c r="F15" s="143"/>
      <c r="G15" s="142"/>
      <c r="H15" s="143"/>
      <c r="I15" s="142"/>
      <c r="J15" s="143"/>
      <c r="K15" s="142"/>
      <c r="L15" s="143"/>
    </row>
    <row r="16" spans="1:12" ht="18" customHeight="1">
      <c r="A16" s="101">
        <f t="shared" si="1"/>
        <v>43593</v>
      </c>
      <c r="B16" s="102">
        <f t="shared" si="0"/>
        <v>43593</v>
      </c>
      <c r="C16" s="142"/>
      <c r="D16" s="143"/>
      <c r="E16" s="142"/>
      <c r="F16" s="143"/>
      <c r="G16" s="142"/>
      <c r="H16" s="143"/>
      <c r="I16" s="142"/>
      <c r="J16" s="143"/>
      <c r="K16" s="142"/>
      <c r="L16" s="143"/>
    </row>
    <row r="17" spans="1:12" ht="18" customHeight="1">
      <c r="A17" s="101">
        <f t="shared" si="1"/>
        <v>43594</v>
      </c>
      <c r="B17" s="102">
        <f t="shared" si="0"/>
        <v>43594</v>
      </c>
      <c r="C17" s="142"/>
      <c r="D17" s="143"/>
      <c r="E17" s="142"/>
      <c r="F17" s="143"/>
      <c r="G17" s="142"/>
      <c r="H17" s="143"/>
      <c r="I17" s="142"/>
      <c r="J17" s="143"/>
      <c r="K17" s="142"/>
      <c r="L17" s="143"/>
    </row>
    <row r="18" spans="1:12" ht="18" customHeight="1">
      <c r="A18" s="101">
        <f t="shared" si="1"/>
        <v>43595</v>
      </c>
      <c r="B18" s="102">
        <f t="shared" si="0"/>
        <v>43595</v>
      </c>
      <c r="C18" s="142"/>
      <c r="D18" s="143"/>
      <c r="E18" s="142"/>
      <c r="F18" s="143"/>
      <c r="G18" s="142"/>
      <c r="H18" s="143"/>
      <c r="I18" s="142"/>
      <c r="J18" s="143"/>
      <c r="K18" s="142"/>
      <c r="L18" s="143"/>
    </row>
    <row r="19" spans="1:12" ht="18" customHeight="1">
      <c r="A19" s="101">
        <f t="shared" si="1"/>
        <v>43596</v>
      </c>
      <c r="B19" s="102">
        <f t="shared" si="0"/>
        <v>43596</v>
      </c>
      <c r="C19" s="142"/>
      <c r="D19" s="143"/>
      <c r="E19" s="142"/>
      <c r="F19" s="143"/>
      <c r="G19" s="142"/>
      <c r="H19" s="143"/>
      <c r="I19" s="142"/>
      <c r="J19" s="143"/>
      <c r="K19" s="142"/>
      <c r="L19" s="143"/>
    </row>
    <row r="20" spans="1:12" ht="18" customHeight="1">
      <c r="A20" s="101">
        <f t="shared" si="1"/>
        <v>43597</v>
      </c>
      <c r="B20" s="102">
        <f t="shared" si="0"/>
        <v>43597</v>
      </c>
      <c r="C20" s="142"/>
      <c r="D20" s="143"/>
      <c r="E20" s="142"/>
      <c r="F20" s="143"/>
      <c r="G20" s="142"/>
      <c r="H20" s="143"/>
      <c r="I20" s="142"/>
      <c r="J20" s="143"/>
      <c r="K20" s="142"/>
      <c r="L20" s="143"/>
    </row>
    <row r="21" spans="1:12" ht="18" customHeight="1">
      <c r="A21" s="101">
        <f t="shared" si="1"/>
        <v>43598</v>
      </c>
      <c r="B21" s="102">
        <f t="shared" si="0"/>
        <v>43598</v>
      </c>
      <c r="C21" s="142"/>
      <c r="D21" s="143"/>
      <c r="E21" s="142"/>
      <c r="F21" s="143"/>
      <c r="G21" s="142"/>
      <c r="H21" s="143"/>
      <c r="I21" s="142"/>
      <c r="J21" s="143"/>
      <c r="K21" s="142"/>
      <c r="L21" s="143"/>
    </row>
    <row r="22" spans="1:12" ht="18" customHeight="1">
      <c r="A22" s="101">
        <f t="shared" si="1"/>
        <v>43599</v>
      </c>
      <c r="B22" s="102">
        <f t="shared" si="0"/>
        <v>43599</v>
      </c>
      <c r="C22" s="142"/>
      <c r="D22" s="143"/>
      <c r="E22" s="142"/>
      <c r="F22" s="143"/>
      <c r="G22" s="142"/>
      <c r="H22" s="143"/>
      <c r="I22" s="142"/>
      <c r="J22" s="143"/>
      <c r="K22" s="142"/>
      <c r="L22" s="143"/>
    </row>
    <row r="23" spans="1:12" ht="18" customHeight="1">
      <c r="A23" s="101">
        <f t="shared" si="1"/>
        <v>43600</v>
      </c>
      <c r="B23" s="102">
        <f t="shared" si="0"/>
        <v>43600</v>
      </c>
      <c r="C23" s="142"/>
      <c r="D23" s="143"/>
      <c r="E23" s="142"/>
      <c r="F23" s="143"/>
      <c r="G23" s="142"/>
      <c r="H23" s="143"/>
      <c r="I23" s="142"/>
      <c r="J23" s="143"/>
      <c r="K23" s="142"/>
      <c r="L23" s="143"/>
    </row>
    <row r="24" spans="1:12" ht="18" customHeight="1">
      <c r="A24" s="101">
        <f t="shared" si="1"/>
        <v>43601</v>
      </c>
      <c r="B24" s="102">
        <f t="shared" si="0"/>
        <v>43601</v>
      </c>
      <c r="C24" s="142"/>
      <c r="D24" s="143"/>
      <c r="E24" s="142"/>
      <c r="F24" s="143"/>
      <c r="G24" s="142"/>
      <c r="H24" s="143"/>
      <c r="I24" s="142"/>
      <c r="J24" s="143"/>
      <c r="K24" s="142"/>
      <c r="L24" s="143"/>
    </row>
    <row r="25" spans="1:12" ht="18" customHeight="1">
      <c r="A25" s="101">
        <f t="shared" si="1"/>
        <v>43602</v>
      </c>
      <c r="B25" s="102">
        <f t="shared" si="0"/>
        <v>43602</v>
      </c>
      <c r="C25" s="142"/>
      <c r="D25" s="143"/>
      <c r="E25" s="142"/>
      <c r="F25" s="143"/>
      <c r="G25" s="142"/>
      <c r="H25" s="143"/>
      <c r="I25" s="142"/>
      <c r="J25" s="143"/>
      <c r="K25" s="142"/>
      <c r="L25" s="143"/>
    </row>
    <row r="26" spans="1:12" ht="18" customHeight="1">
      <c r="A26" s="101">
        <f t="shared" si="1"/>
        <v>43603</v>
      </c>
      <c r="B26" s="102">
        <f t="shared" si="0"/>
        <v>43603</v>
      </c>
      <c r="C26" s="142"/>
      <c r="D26" s="143"/>
      <c r="E26" s="142"/>
      <c r="F26" s="143"/>
      <c r="G26" s="142"/>
      <c r="H26" s="143"/>
      <c r="I26" s="142"/>
      <c r="J26" s="143"/>
      <c r="K26" s="142"/>
      <c r="L26" s="143"/>
    </row>
    <row r="27" spans="1:12" ht="18" customHeight="1">
      <c r="A27" s="101">
        <f t="shared" si="1"/>
        <v>43604</v>
      </c>
      <c r="B27" s="102">
        <f t="shared" si="0"/>
        <v>43604</v>
      </c>
      <c r="C27" s="142"/>
      <c r="D27" s="143"/>
      <c r="E27" s="142"/>
      <c r="F27" s="143"/>
      <c r="G27" s="142"/>
      <c r="H27" s="143"/>
      <c r="I27" s="142"/>
      <c r="J27" s="143"/>
      <c r="K27" s="142"/>
      <c r="L27" s="143"/>
    </row>
    <row r="28" spans="1:12" ht="18" customHeight="1">
      <c r="A28" s="101">
        <f t="shared" si="1"/>
        <v>43605</v>
      </c>
      <c r="B28" s="102">
        <f t="shared" si="0"/>
        <v>43605</v>
      </c>
      <c r="C28" s="142"/>
      <c r="D28" s="143"/>
      <c r="E28" s="142"/>
      <c r="F28" s="143"/>
      <c r="G28" s="142"/>
      <c r="H28" s="143"/>
      <c r="I28" s="142"/>
      <c r="J28" s="143"/>
      <c r="K28" s="142"/>
      <c r="L28" s="143"/>
    </row>
    <row r="29" spans="1:12" ht="18" customHeight="1">
      <c r="A29" s="101">
        <f t="shared" si="1"/>
        <v>43606</v>
      </c>
      <c r="B29" s="102">
        <f t="shared" si="0"/>
        <v>43606</v>
      </c>
      <c r="C29" s="142"/>
      <c r="D29" s="143"/>
      <c r="E29" s="142"/>
      <c r="F29" s="143"/>
      <c r="G29" s="142"/>
      <c r="H29" s="143"/>
      <c r="I29" s="142"/>
      <c r="J29" s="143"/>
      <c r="K29" s="142"/>
      <c r="L29" s="143"/>
    </row>
    <row r="30" spans="1:12" ht="18" customHeight="1">
      <c r="A30" s="101">
        <f t="shared" si="1"/>
        <v>43607</v>
      </c>
      <c r="B30" s="102">
        <f t="shared" si="0"/>
        <v>43607</v>
      </c>
      <c r="C30" s="142"/>
      <c r="D30" s="143"/>
      <c r="E30" s="142"/>
      <c r="F30" s="143"/>
      <c r="G30" s="142"/>
      <c r="H30" s="143"/>
      <c r="I30" s="142"/>
      <c r="J30" s="143"/>
      <c r="K30" s="142"/>
      <c r="L30" s="143"/>
    </row>
    <row r="31" spans="1:12" ht="18" customHeight="1">
      <c r="A31" s="101">
        <f t="shared" si="1"/>
        <v>43608</v>
      </c>
      <c r="B31" s="102">
        <f t="shared" si="0"/>
        <v>43608</v>
      </c>
      <c r="C31" s="142"/>
      <c r="D31" s="143"/>
      <c r="E31" s="142"/>
      <c r="F31" s="143"/>
      <c r="G31" s="142"/>
      <c r="H31" s="143"/>
      <c r="I31" s="142"/>
      <c r="J31" s="143"/>
      <c r="K31" s="142"/>
      <c r="L31" s="143"/>
    </row>
    <row r="32" spans="1:12" ht="18" customHeight="1">
      <c r="A32" s="101">
        <f t="shared" si="1"/>
        <v>43609</v>
      </c>
      <c r="B32" s="102">
        <f t="shared" si="0"/>
        <v>43609</v>
      </c>
      <c r="C32" s="142"/>
      <c r="D32" s="143"/>
      <c r="E32" s="142"/>
      <c r="F32" s="143"/>
      <c r="G32" s="142"/>
      <c r="H32" s="143"/>
      <c r="I32" s="142"/>
      <c r="J32" s="143"/>
      <c r="K32" s="142"/>
      <c r="L32" s="143"/>
    </row>
    <row r="33" spans="1:12" ht="18" customHeight="1">
      <c r="A33" s="101">
        <f t="shared" si="1"/>
        <v>43610</v>
      </c>
      <c r="B33" s="102">
        <f t="shared" si="0"/>
        <v>43610</v>
      </c>
      <c r="C33" s="142"/>
      <c r="D33" s="143"/>
      <c r="E33" s="142"/>
      <c r="F33" s="143"/>
      <c r="G33" s="142"/>
      <c r="H33" s="143"/>
      <c r="I33" s="142"/>
      <c r="J33" s="143"/>
      <c r="K33" s="142"/>
      <c r="L33" s="143"/>
    </row>
    <row r="34" spans="1:12" ht="18" customHeight="1">
      <c r="A34" s="101">
        <f t="shared" si="1"/>
        <v>43611</v>
      </c>
      <c r="B34" s="102">
        <f t="shared" si="0"/>
        <v>43611</v>
      </c>
      <c r="C34" s="142"/>
      <c r="D34" s="143"/>
      <c r="E34" s="142"/>
      <c r="F34" s="143"/>
      <c r="G34" s="142"/>
      <c r="H34" s="143"/>
      <c r="I34" s="142"/>
      <c r="J34" s="143"/>
      <c r="K34" s="142"/>
      <c r="L34" s="143"/>
    </row>
    <row r="35" spans="1:12" ht="18" customHeight="1">
      <c r="A35" s="101">
        <f t="shared" si="1"/>
        <v>43612</v>
      </c>
      <c r="B35" s="102">
        <f t="shared" si="0"/>
        <v>43612</v>
      </c>
      <c r="C35" s="142"/>
      <c r="D35" s="143"/>
      <c r="E35" s="142"/>
      <c r="F35" s="143"/>
      <c r="G35" s="142"/>
      <c r="H35" s="143"/>
      <c r="I35" s="142"/>
      <c r="J35" s="143"/>
      <c r="K35" s="142"/>
      <c r="L35" s="143"/>
    </row>
    <row r="36" spans="1:12" ht="18" customHeight="1">
      <c r="A36" s="101">
        <f t="shared" si="1"/>
        <v>43613</v>
      </c>
      <c r="B36" s="102">
        <f t="shared" si="0"/>
        <v>43613</v>
      </c>
      <c r="C36" s="142"/>
      <c r="D36" s="143"/>
      <c r="E36" s="142"/>
      <c r="F36" s="143"/>
      <c r="G36" s="142"/>
      <c r="H36" s="143"/>
      <c r="I36" s="142"/>
      <c r="J36" s="143"/>
      <c r="K36" s="142"/>
      <c r="L36" s="143"/>
    </row>
    <row r="37" spans="1:12" ht="18" customHeight="1">
      <c r="A37" s="101">
        <f>IF(A36="","",IF(DAY(A36+1)=1,"",A36+1))</f>
        <v>43614</v>
      </c>
      <c r="B37" s="102">
        <f t="shared" si="0"/>
        <v>43614</v>
      </c>
      <c r="C37" s="142"/>
      <c r="D37" s="143"/>
      <c r="E37" s="142"/>
      <c r="F37" s="143"/>
      <c r="G37" s="142"/>
      <c r="H37" s="143"/>
      <c r="I37" s="142"/>
      <c r="J37" s="143"/>
      <c r="K37" s="142"/>
      <c r="L37" s="143"/>
    </row>
    <row r="38" spans="1:12" ht="18" customHeight="1">
      <c r="A38" s="101">
        <f t="shared" ref="A38:A39" si="2">IF(A37="","",IF(DAY(A37+1)=1,"",A37+1))</f>
        <v>43615</v>
      </c>
      <c r="B38" s="102">
        <f t="shared" si="0"/>
        <v>43615</v>
      </c>
      <c r="C38" s="142"/>
      <c r="D38" s="143"/>
      <c r="E38" s="142"/>
      <c r="F38" s="143"/>
      <c r="G38" s="142"/>
      <c r="H38" s="143"/>
      <c r="I38" s="142"/>
      <c r="J38" s="143"/>
      <c r="K38" s="142"/>
      <c r="L38" s="143"/>
    </row>
    <row r="39" spans="1:12" ht="18" customHeight="1" thickBot="1">
      <c r="A39" s="103">
        <f t="shared" si="2"/>
        <v>43616</v>
      </c>
      <c r="B39" s="104">
        <f t="shared" si="0"/>
        <v>43616</v>
      </c>
      <c r="C39" s="144"/>
      <c r="D39" s="145"/>
      <c r="E39" s="144"/>
      <c r="F39" s="145"/>
      <c r="G39" s="144"/>
      <c r="H39" s="145"/>
      <c r="I39" s="144"/>
      <c r="J39" s="145"/>
      <c r="K39" s="144"/>
      <c r="L39" s="145"/>
    </row>
    <row r="40" spans="1:12" ht="18" customHeight="1" thickTop="1" thickBot="1">
      <c r="A40" s="568" t="s">
        <v>25</v>
      </c>
      <c r="B40" s="569"/>
      <c r="C40" s="128">
        <f t="shared" ref="C40:L40" si="3">IF(SUM(C9:C39)=0,0,SUM(C9:C39))</f>
        <v>0</v>
      </c>
      <c r="D40" s="129">
        <f t="shared" si="3"/>
        <v>0</v>
      </c>
      <c r="E40" s="130">
        <f t="shared" si="3"/>
        <v>0</v>
      </c>
      <c r="F40" s="129">
        <f t="shared" si="3"/>
        <v>0</v>
      </c>
      <c r="G40" s="130">
        <f t="shared" si="3"/>
        <v>0</v>
      </c>
      <c r="H40" s="129">
        <f t="shared" si="3"/>
        <v>0</v>
      </c>
      <c r="I40" s="130">
        <f t="shared" si="3"/>
        <v>0</v>
      </c>
      <c r="J40" s="129">
        <f t="shared" si="3"/>
        <v>0</v>
      </c>
      <c r="K40" s="130">
        <f t="shared" si="3"/>
        <v>0</v>
      </c>
      <c r="L40" s="131">
        <f t="shared" si="3"/>
        <v>0</v>
      </c>
    </row>
    <row r="41" spans="1:12" ht="18" customHeight="1" thickBot="1">
      <c r="A41" s="570" t="s">
        <v>26</v>
      </c>
      <c r="B41" s="571"/>
      <c r="C41" s="132">
        <f>IF(C40="",0,C40/8)</f>
        <v>0</v>
      </c>
      <c r="D41" s="133">
        <f t="shared" ref="D41:L41" si="4">IF(D40="",0,D40/8)</f>
        <v>0</v>
      </c>
      <c r="E41" s="134">
        <f t="shared" si="4"/>
        <v>0</v>
      </c>
      <c r="F41" s="133">
        <f t="shared" si="4"/>
        <v>0</v>
      </c>
      <c r="G41" s="134">
        <f t="shared" si="4"/>
        <v>0</v>
      </c>
      <c r="H41" s="133">
        <f t="shared" si="4"/>
        <v>0</v>
      </c>
      <c r="I41" s="134">
        <f t="shared" si="4"/>
        <v>0</v>
      </c>
      <c r="J41" s="133">
        <f t="shared" si="4"/>
        <v>0</v>
      </c>
      <c r="K41" s="134">
        <f t="shared" si="4"/>
        <v>0</v>
      </c>
      <c r="L41" s="135">
        <f t="shared" si="4"/>
        <v>0</v>
      </c>
    </row>
    <row r="42" spans="1:12" ht="18" customHeight="1" thickBot="1">
      <c r="A42" s="572" t="s">
        <v>30</v>
      </c>
      <c r="B42" s="573"/>
      <c r="C42" s="136">
        <f>IF(C40="",0,C8*C40)</f>
        <v>0</v>
      </c>
      <c r="D42" s="137">
        <f t="shared" ref="D42:L42" si="5">IF(D40="",0,D8*D40)</f>
        <v>0</v>
      </c>
      <c r="E42" s="138">
        <f t="shared" si="5"/>
        <v>0</v>
      </c>
      <c r="F42" s="137">
        <f t="shared" si="5"/>
        <v>0</v>
      </c>
      <c r="G42" s="138">
        <f t="shared" si="5"/>
        <v>0</v>
      </c>
      <c r="H42" s="137">
        <f t="shared" si="5"/>
        <v>0</v>
      </c>
      <c r="I42" s="138">
        <f t="shared" si="5"/>
        <v>0</v>
      </c>
      <c r="J42" s="137">
        <f t="shared" si="5"/>
        <v>0</v>
      </c>
      <c r="K42" s="138">
        <f t="shared" si="5"/>
        <v>0</v>
      </c>
      <c r="L42" s="139">
        <f t="shared" si="5"/>
        <v>0</v>
      </c>
    </row>
    <row r="43" spans="1:12" ht="14.25" thickBot="1"/>
    <row r="44" spans="1:12" ht="18" customHeight="1" thickBot="1">
      <c r="A44" s="574" t="s">
        <v>27</v>
      </c>
      <c r="B44" s="574"/>
      <c r="C44" s="105" t="s">
        <v>23</v>
      </c>
      <c r="D44" s="106" t="s">
        <v>24</v>
      </c>
      <c r="F44" s="58" t="s">
        <v>70</v>
      </c>
    </row>
    <row r="45" spans="1:12" ht="18" customHeight="1" thickBot="1">
      <c r="A45" s="563" t="s">
        <v>88</v>
      </c>
      <c r="B45" s="564"/>
      <c r="C45" s="146">
        <f t="shared" ref="C45:D47" si="6">IF(C40+E40+G40+I40+K40=0,0,C40+E40+G40+I40+K40)</f>
        <v>0</v>
      </c>
      <c r="D45" s="135">
        <f t="shared" si="6"/>
        <v>0</v>
      </c>
      <c r="F45" s="501"/>
      <c r="G45" s="502"/>
      <c r="H45" s="502"/>
      <c r="I45" s="502"/>
      <c r="J45" s="502"/>
      <c r="K45" s="502"/>
      <c r="L45" s="503"/>
    </row>
    <row r="46" spans="1:12" ht="18" customHeight="1" thickBot="1">
      <c r="A46" s="565" t="s">
        <v>37</v>
      </c>
      <c r="B46" s="566"/>
      <c r="C46" s="146">
        <f t="shared" si="6"/>
        <v>0</v>
      </c>
      <c r="D46" s="135">
        <f t="shared" si="6"/>
        <v>0</v>
      </c>
      <c r="F46" s="504"/>
      <c r="G46" s="505"/>
      <c r="H46" s="505"/>
      <c r="I46" s="505"/>
      <c r="J46" s="505"/>
      <c r="K46" s="505"/>
      <c r="L46" s="506"/>
    </row>
    <row r="47" spans="1:12" ht="18" customHeight="1" thickBot="1">
      <c r="A47" s="565" t="s">
        <v>87</v>
      </c>
      <c r="B47" s="566"/>
      <c r="C47" s="136">
        <f t="shared" si="6"/>
        <v>0</v>
      </c>
      <c r="D47" s="139">
        <f t="shared" si="6"/>
        <v>0</v>
      </c>
      <c r="F47" s="507"/>
      <c r="G47" s="508"/>
      <c r="H47" s="508"/>
      <c r="I47" s="508"/>
      <c r="J47" s="508"/>
      <c r="K47" s="508"/>
      <c r="L47" s="509"/>
    </row>
    <row r="49" spans="1:12" ht="13.5" customHeight="1" thickBot="1">
      <c r="A49" s="517" t="s">
        <v>29</v>
      </c>
      <c r="B49" s="517"/>
      <c r="C49" s="517"/>
      <c r="D49" s="27"/>
      <c r="E49" s="27"/>
      <c r="F49" s="27"/>
    </row>
    <row r="50" spans="1:12" ht="13.5" customHeight="1" thickTop="1">
      <c r="A50" s="518">
        <f>IF(C47+D47=0,0,C47+D47)</f>
        <v>0</v>
      </c>
      <c r="B50" s="519"/>
      <c r="C50" s="519"/>
      <c r="D50" s="520"/>
      <c r="E50" s="107"/>
      <c r="F50" s="518">
        <f>IF(A50=0,0,IF(入力シート!$C$49="切捨",ROUNDDOWN($A$50*入力シート!$C$48,0),IF(入力シート!$C$49="切上",ROUNDUP($A$50*入力シート!$C$48,0),IF(入力シート!$C$49="四捨五入",ROUND($A$50*入力シート!$C$48,0)))))</f>
        <v>0</v>
      </c>
      <c r="G50" s="520"/>
      <c r="I50" s="527">
        <f>IF(A50=0,0,A50+F50)</f>
        <v>0</v>
      </c>
      <c r="J50" s="528"/>
      <c r="K50" s="528"/>
      <c r="L50" s="529"/>
    </row>
    <row r="51" spans="1:12" ht="13.5" customHeight="1">
      <c r="A51" s="521"/>
      <c r="B51" s="522"/>
      <c r="C51" s="522"/>
      <c r="D51" s="523"/>
      <c r="E51" s="108"/>
      <c r="F51" s="521"/>
      <c r="G51" s="523"/>
      <c r="I51" s="530"/>
      <c r="J51" s="531"/>
      <c r="K51" s="531"/>
      <c r="L51" s="532"/>
    </row>
    <row r="52" spans="1:12" ht="13.5" customHeight="1">
      <c r="A52" s="521"/>
      <c r="B52" s="522"/>
      <c r="C52" s="522"/>
      <c r="D52" s="523"/>
      <c r="E52" s="108"/>
      <c r="F52" s="521"/>
      <c r="G52" s="523"/>
      <c r="I52" s="530"/>
      <c r="J52" s="531"/>
      <c r="K52" s="531"/>
      <c r="L52" s="532"/>
    </row>
    <row r="53" spans="1:12" ht="14.25" customHeight="1" thickBot="1">
      <c r="A53" s="524"/>
      <c r="B53" s="525"/>
      <c r="C53" s="525"/>
      <c r="D53" s="526"/>
      <c r="F53" s="524"/>
      <c r="G53" s="526"/>
      <c r="I53" s="533"/>
      <c r="J53" s="534"/>
      <c r="K53" s="534"/>
      <c r="L53" s="535"/>
    </row>
    <row r="54" spans="1:12" ht="14.25" customHeight="1">
      <c r="C54" s="109"/>
      <c r="D54" s="109"/>
      <c r="F54" s="167"/>
      <c r="G54" s="167"/>
      <c r="I54" s="110"/>
      <c r="J54" s="110"/>
      <c r="K54" s="110"/>
    </row>
    <row r="55" spans="1:12">
      <c r="A55" s="510" t="s">
        <v>90</v>
      </c>
      <c r="B55" s="511"/>
      <c r="C55" s="511"/>
      <c r="I55" s="559" t="s">
        <v>50</v>
      </c>
      <c r="J55" s="560"/>
      <c r="K55" s="560"/>
      <c r="L55" s="561"/>
    </row>
    <row r="56" spans="1:12" ht="15" customHeight="1">
      <c r="A56" s="111"/>
      <c r="B56" s="111"/>
      <c r="C56" s="111"/>
      <c r="L56" s="97" t="s">
        <v>65</v>
      </c>
    </row>
    <row r="57" spans="1:12" ht="20.100000000000001" customHeight="1">
      <c r="A57" s="512" t="s">
        <v>19</v>
      </c>
      <c r="B57" s="513"/>
      <c r="C57" s="514" t="str">
        <f>IF(C3="","",C3)</f>
        <v/>
      </c>
      <c r="D57" s="515"/>
      <c r="E57" s="515"/>
      <c r="F57" s="515"/>
      <c r="G57" s="515"/>
      <c r="H57" s="515"/>
      <c r="I57" s="515"/>
      <c r="J57" s="515"/>
      <c r="K57" s="515"/>
      <c r="L57" s="516"/>
    </row>
    <row r="58" spans="1:12">
      <c r="I58" s="549" t="str">
        <f>IF(I4="","",I4)</f>
        <v/>
      </c>
      <c r="J58" s="549"/>
      <c r="K58" s="549"/>
      <c r="L58" s="549"/>
    </row>
    <row r="59" spans="1:12">
      <c r="A59" s="551">
        <f>IF(A5="","",A5)</f>
        <v>43586</v>
      </c>
      <c r="B59" s="551"/>
      <c r="C59" s="551"/>
      <c r="D59" s="112"/>
      <c r="E59" s="27"/>
      <c r="F59" s="27"/>
      <c r="G59" s="27"/>
      <c r="H59" s="27"/>
      <c r="I59" s="550"/>
      <c r="J59" s="550"/>
      <c r="K59" s="550"/>
      <c r="L59" s="550"/>
    </row>
    <row r="60" spans="1:12" ht="18" customHeight="1">
      <c r="A60" s="552" t="s">
        <v>20</v>
      </c>
      <c r="B60" s="553"/>
      <c r="C60" s="581" t="str">
        <f>IF(C6="","",C6)</f>
        <v/>
      </c>
      <c r="D60" s="582"/>
      <c r="E60" s="581" t="str">
        <f>IF(E6="","",E6)</f>
        <v/>
      </c>
      <c r="F60" s="582"/>
      <c r="G60" s="581" t="str">
        <f>IF(G6="","",G6)</f>
        <v/>
      </c>
      <c r="H60" s="582"/>
      <c r="I60" s="581" t="str">
        <f>IF(I6="","",I6)</f>
        <v/>
      </c>
      <c r="J60" s="582"/>
      <c r="K60" s="581" t="str">
        <f>IF(K6="","",K6)</f>
        <v/>
      </c>
      <c r="L60" s="582"/>
    </row>
    <row r="61" spans="1:12" ht="18" customHeight="1">
      <c r="A61" s="543" t="s">
        <v>21</v>
      </c>
      <c r="B61" s="544" t="s">
        <v>22</v>
      </c>
      <c r="C61" s="113" t="s">
        <v>23</v>
      </c>
      <c r="D61" s="114" t="s">
        <v>24</v>
      </c>
      <c r="E61" s="113" t="s">
        <v>23</v>
      </c>
      <c r="F61" s="114" t="s">
        <v>24</v>
      </c>
      <c r="G61" s="113" t="s">
        <v>23</v>
      </c>
      <c r="H61" s="114" t="s">
        <v>24</v>
      </c>
      <c r="I61" s="113" t="s">
        <v>23</v>
      </c>
      <c r="J61" s="114" t="s">
        <v>24</v>
      </c>
      <c r="K61" s="113" t="s">
        <v>23</v>
      </c>
      <c r="L61" s="114" t="s">
        <v>24</v>
      </c>
    </row>
    <row r="62" spans="1:12" ht="18" customHeight="1">
      <c r="A62" s="543"/>
      <c r="B62" s="544"/>
      <c r="C62" s="147">
        <f t="shared" ref="C62:L62" si="7">C8</f>
        <v>0</v>
      </c>
      <c r="D62" s="148">
        <f t="shared" si="7"/>
        <v>0</v>
      </c>
      <c r="E62" s="147">
        <f t="shared" si="7"/>
        <v>0</v>
      </c>
      <c r="F62" s="148">
        <f t="shared" si="7"/>
        <v>0</v>
      </c>
      <c r="G62" s="147">
        <f t="shared" si="7"/>
        <v>0</v>
      </c>
      <c r="H62" s="148">
        <f t="shared" si="7"/>
        <v>0</v>
      </c>
      <c r="I62" s="147">
        <f t="shared" si="7"/>
        <v>0</v>
      </c>
      <c r="J62" s="148">
        <f t="shared" si="7"/>
        <v>0</v>
      </c>
      <c r="K62" s="147">
        <f t="shared" si="7"/>
        <v>0</v>
      </c>
      <c r="L62" s="148">
        <f t="shared" si="7"/>
        <v>0</v>
      </c>
    </row>
    <row r="63" spans="1:12" ht="18" customHeight="1">
      <c r="A63" s="115">
        <f>A59</f>
        <v>43586</v>
      </c>
      <c r="B63" s="116">
        <f>A63</f>
        <v>43586</v>
      </c>
      <c r="C63" s="149" t="str">
        <f t="shared" ref="C63:L63" si="8">IF(C9=0,"",C9)</f>
        <v/>
      </c>
      <c r="D63" s="150" t="str">
        <f t="shared" si="8"/>
        <v/>
      </c>
      <c r="E63" s="149" t="str">
        <f t="shared" si="8"/>
        <v/>
      </c>
      <c r="F63" s="150" t="str">
        <f t="shared" si="8"/>
        <v/>
      </c>
      <c r="G63" s="149" t="str">
        <f t="shared" si="8"/>
        <v/>
      </c>
      <c r="H63" s="150" t="str">
        <f t="shared" si="8"/>
        <v/>
      </c>
      <c r="I63" s="149" t="str">
        <f t="shared" si="8"/>
        <v/>
      </c>
      <c r="J63" s="150" t="str">
        <f t="shared" si="8"/>
        <v/>
      </c>
      <c r="K63" s="149" t="str">
        <f t="shared" si="8"/>
        <v/>
      </c>
      <c r="L63" s="150" t="str">
        <f t="shared" si="8"/>
        <v/>
      </c>
    </row>
    <row r="64" spans="1:12" ht="18" customHeight="1">
      <c r="A64" s="115">
        <f>A63+1</f>
        <v>43587</v>
      </c>
      <c r="B64" s="116">
        <f t="shared" ref="B64:B65" si="9">A64</f>
        <v>43587</v>
      </c>
      <c r="C64" s="149" t="str">
        <f t="shared" ref="C64:L64" si="10">IF(C10=0,"",C10)</f>
        <v/>
      </c>
      <c r="D64" s="150" t="str">
        <f t="shared" si="10"/>
        <v/>
      </c>
      <c r="E64" s="149" t="str">
        <f t="shared" si="10"/>
        <v/>
      </c>
      <c r="F64" s="150" t="str">
        <f t="shared" si="10"/>
        <v/>
      </c>
      <c r="G64" s="149" t="str">
        <f t="shared" si="10"/>
        <v/>
      </c>
      <c r="H64" s="150" t="str">
        <f t="shared" si="10"/>
        <v/>
      </c>
      <c r="I64" s="149" t="str">
        <f t="shared" si="10"/>
        <v/>
      </c>
      <c r="J64" s="150" t="str">
        <f t="shared" si="10"/>
        <v/>
      </c>
      <c r="K64" s="149" t="str">
        <f t="shared" si="10"/>
        <v/>
      </c>
      <c r="L64" s="150" t="str">
        <f t="shared" si="10"/>
        <v/>
      </c>
    </row>
    <row r="65" spans="1:12" ht="18" customHeight="1">
      <c r="A65" s="115">
        <f>A64+1</f>
        <v>43588</v>
      </c>
      <c r="B65" s="116">
        <f t="shared" si="9"/>
        <v>43588</v>
      </c>
      <c r="C65" s="149" t="str">
        <f t="shared" ref="C65:L65" si="11">IF(C11=0,"",C11)</f>
        <v/>
      </c>
      <c r="D65" s="150" t="str">
        <f t="shared" si="11"/>
        <v/>
      </c>
      <c r="E65" s="149" t="str">
        <f t="shared" si="11"/>
        <v/>
      </c>
      <c r="F65" s="150" t="str">
        <f t="shared" si="11"/>
        <v/>
      </c>
      <c r="G65" s="149" t="str">
        <f t="shared" si="11"/>
        <v/>
      </c>
      <c r="H65" s="150" t="str">
        <f t="shared" si="11"/>
        <v/>
      </c>
      <c r="I65" s="149" t="str">
        <f t="shared" si="11"/>
        <v/>
      </c>
      <c r="J65" s="150" t="str">
        <f t="shared" si="11"/>
        <v/>
      </c>
      <c r="K65" s="149" t="str">
        <f t="shared" si="11"/>
        <v/>
      </c>
      <c r="L65" s="150" t="str">
        <f t="shared" si="11"/>
        <v/>
      </c>
    </row>
    <row r="66" spans="1:12" ht="18" customHeight="1">
      <c r="A66" s="115">
        <f t="shared" ref="A66:A90" si="12">A65+1</f>
        <v>43589</v>
      </c>
      <c r="B66" s="116">
        <f>A66</f>
        <v>43589</v>
      </c>
      <c r="C66" s="149" t="str">
        <f t="shared" ref="C66:L66" si="13">IF(C12=0,"",C12)</f>
        <v/>
      </c>
      <c r="D66" s="150" t="str">
        <f t="shared" si="13"/>
        <v/>
      </c>
      <c r="E66" s="149" t="str">
        <f t="shared" si="13"/>
        <v/>
      </c>
      <c r="F66" s="150" t="str">
        <f t="shared" si="13"/>
        <v/>
      </c>
      <c r="G66" s="149" t="str">
        <f t="shared" si="13"/>
        <v/>
      </c>
      <c r="H66" s="150" t="str">
        <f t="shared" si="13"/>
        <v/>
      </c>
      <c r="I66" s="149" t="str">
        <f t="shared" si="13"/>
        <v/>
      </c>
      <c r="J66" s="150" t="str">
        <f t="shared" si="13"/>
        <v/>
      </c>
      <c r="K66" s="149" t="str">
        <f t="shared" si="13"/>
        <v/>
      </c>
      <c r="L66" s="150" t="str">
        <f t="shared" si="13"/>
        <v/>
      </c>
    </row>
    <row r="67" spans="1:12" ht="18" customHeight="1">
      <c r="A67" s="115">
        <f t="shared" si="12"/>
        <v>43590</v>
      </c>
      <c r="B67" s="116">
        <f t="shared" ref="B67:B93" si="14">A67</f>
        <v>43590</v>
      </c>
      <c r="C67" s="149" t="str">
        <f t="shared" ref="C67:L67" si="15">IF(C13=0,"",C13)</f>
        <v/>
      </c>
      <c r="D67" s="150" t="str">
        <f t="shared" si="15"/>
        <v/>
      </c>
      <c r="E67" s="149" t="str">
        <f t="shared" si="15"/>
        <v/>
      </c>
      <c r="F67" s="150" t="str">
        <f t="shared" si="15"/>
        <v/>
      </c>
      <c r="G67" s="149" t="str">
        <f t="shared" si="15"/>
        <v/>
      </c>
      <c r="H67" s="150" t="str">
        <f t="shared" si="15"/>
        <v/>
      </c>
      <c r="I67" s="149" t="str">
        <f t="shared" si="15"/>
        <v/>
      </c>
      <c r="J67" s="150" t="str">
        <f t="shared" si="15"/>
        <v/>
      </c>
      <c r="K67" s="149" t="str">
        <f t="shared" si="15"/>
        <v/>
      </c>
      <c r="L67" s="150" t="str">
        <f t="shared" si="15"/>
        <v/>
      </c>
    </row>
    <row r="68" spans="1:12" ht="18" customHeight="1">
      <c r="A68" s="115">
        <f t="shared" si="12"/>
        <v>43591</v>
      </c>
      <c r="B68" s="116">
        <f t="shared" si="14"/>
        <v>43591</v>
      </c>
      <c r="C68" s="149" t="str">
        <f t="shared" ref="C68:L68" si="16">IF(C14=0,"",C14)</f>
        <v/>
      </c>
      <c r="D68" s="150" t="str">
        <f t="shared" si="16"/>
        <v/>
      </c>
      <c r="E68" s="149" t="str">
        <f t="shared" si="16"/>
        <v/>
      </c>
      <c r="F68" s="150" t="str">
        <f t="shared" si="16"/>
        <v/>
      </c>
      <c r="G68" s="149" t="str">
        <f t="shared" si="16"/>
        <v/>
      </c>
      <c r="H68" s="150" t="str">
        <f t="shared" si="16"/>
        <v/>
      </c>
      <c r="I68" s="149" t="str">
        <f t="shared" si="16"/>
        <v/>
      </c>
      <c r="J68" s="150" t="str">
        <f t="shared" si="16"/>
        <v/>
      </c>
      <c r="K68" s="149" t="str">
        <f t="shared" si="16"/>
        <v/>
      </c>
      <c r="L68" s="150" t="str">
        <f t="shared" si="16"/>
        <v/>
      </c>
    </row>
    <row r="69" spans="1:12" ht="18" customHeight="1">
      <c r="A69" s="115">
        <f t="shared" si="12"/>
        <v>43592</v>
      </c>
      <c r="B69" s="116">
        <f t="shared" si="14"/>
        <v>43592</v>
      </c>
      <c r="C69" s="149" t="str">
        <f t="shared" ref="C69:L69" si="17">IF(C15=0,"",C15)</f>
        <v/>
      </c>
      <c r="D69" s="150" t="str">
        <f t="shared" si="17"/>
        <v/>
      </c>
      <c r="E69" s="149" t="str">
        <f t="shared" si="17"/>
        <v/>
      </c>
      <c r="F69" s="150" t="str">
        <f t="shared" si="17"/>
        <v/>
      </c>
      <c r="G69" s="149" t="str">
        <f t="shared" si="17"/>
        <v/>
      </c>
      <c r="H69" s="150" t="str">
        <f t="shared" si="17"/>
        <v/>
      </c>
      <c r="I69" s="149" t="str">
        <f t="shared" si="17"/>
        <v/>
      </c>
      <c r="J69" s="150" t="str">
        <f t="shared" si="17"/>
        <v/>
      </c>
      <c r="K69" s="149" t="str">
        <f t="shared" si="17"/>
        <v/>
      </c>
      <c r="L69" s="150" t="str">
        <f t="shared" si="17"/>
        <v/>
      </c>
    </row>
    <row r="70" spans="1:12" ht="18" customHeight="1">
      <c r="A70" s="115">
        <f t="shared" si="12"/>
        <v>43593</v>
      </c>
      <c r="B70" s="116">
        <f t="shared" si="14"/>
        <v>43593</v>
      </c>
      <c r="C70" s="149" t="str">
        <f t="shared" ref="C70:L70" si="18">IF(C16=0,"",C16)</f>
        <v/>
      </c>
      <c r="D70" s="150" t="str">
        <f t="shared" si="18"/>
        <v/>
      </c>
      <c r="E70" s="149" t="str">
        <f t="shared" si="18"/>
        <v/>
      </c>
      <c r="F70" s="150" t="str">
        <f t="shared" si="18"/>
        <v/>
      </c>
      <c r="G70" s="149" t="str">
        <f t="shared" si="18"/>
        <v/>
      </c>
      <c r="H70" s="150" t="str">
        <f t="shared" si="18"/>
        <v/>
      </c>
      <c r="I70" s="149" t="str">
        <f t="shared" si="18"/>
        <v/>
      </c>
      <c r="J70" s="150" t="str">
        <f t="shared" si="18"/>
        <v/>
      </c>
      <c r="K70" s="149" t="str">
        <f t="shared" si="18"/>
        <v/>
      </c>
      <c r="L70" s="150" t="str">
        <f t="shared" si="18"/>
        <v/>
      </c>
    </row>
    <row r="71" spans="1:12" ht="18" customHeight="1">
      <c r="A71" s="115">
        <f t="shared" si="12"/>
        <v>43594</v>
      </c>
      <c r="B71" s="116">
        <f t="shared" si="14"/>
        <v>43594</v>
      </c>
      <c r="C71" s="149" t="str">
        <f t="shared" ref="C71:L71" si="19">IF(C17=0,"",C17)</f>
        <v/>
      </c>
      <c r="D71" s="150" t="str">
        <f t="shared" si="19"/>
        <v/>
      </c>
      <c r="E71" s="149" t="str">
        <f t="shared" si="19"/>
        <v/>
      </c>
      <c r="F71" s="150" t="str">
        <f t="shared" si="19"/>
        <v/>
      </c>
      <c r="G71" s="149" t="str">
        <f t="shared" si="19"/>
        <v/>
      </c>
      <c r="H71" s="150" t="str">
        <f t="shared" si="19"/>
        <v/>
      </c>
      <c r="I71" s="149" t="str">
        <f t="shared" si="19"/>
        <v/>
      </c>
      <c r="J71" s="150" t="str">
        <f t="shared" si="19"/>
        <v/>
      </c>
      <c r="K71" s="149" t="str">
        <f t="shared" si="19"/>
        <v/>
      </c>
      <c r="L71" s="150" t="str">
        <f t="shared" si="19"/>
        <v/>
      </c>
    </row>
    <row r="72" spans="1:12" ht="18" customHeight="1">
      <c r="A72" s="115">
        <f t="shared" si="12"/>
        <v>43595</v>
      </c>
      <c r="B72" s="116">
        <f t="shared" si="14"/>
        <v>43595</v>
      </c>
      <c r="C72" s="149" t="str">
        <f t="shared" ref="C72:L72" si="20">IF(C18=0,"",C18)</f>
        <v/>
      </c>
      <c r="D72" s="150" t="str">
        <f t="shared" si="20"/>
        <v/>
      </c>
      <c r="E72" s="149" t="str">
        <f t="shared" si="20"/>
        <v/>
      </c>
      <c r="F72" s="150" t="str">
        <f t="shared" si="20"/>
        <v/>
      </c>
      <c r="G72" s="149" t="str">
        <f t="shared" si="20"/>
        <v/>
      </c>
      <c r="H72" s="150" t="str">
        <f t="shared" si="20"/>
        <v/>
      </c>
      <c r="I72" s="149" t="str">
        <f t="shared" si="20"/>
        <v/>
      </c>
      <c r="J72" s="150" t="str">
        <f t="shared" si="20"/>
        <v/>
      </c>
      <c r="K72" s="149" t="str">
        <f t="shared" si="20"/>
        <v/>
      </c>
      <c r="L72" s="150" t="str">
        <f t="shared" si="20"/>
        <v/>
      </c>
    </row>
    <row r="73" spans="1:12" ht="18" customHeight="1">
      <c r="A73" s="115">
        <f t="shared" si="12"/>
        <v>43596</v>
      </c>
      <c r="B73" s="116">
        <f t="shared" si="14"/>
        <v>43596</v>
      </c>
      <c r="C73" s="149" t="str">
        <f t="shared" ref="C73:L73" si="21">IF(C19=0,"",C19)</f>
        <v/>
      </c>
      <c r="D73" s="150" t="str">
        <f t="shared" si="21"/>
        <v/>
      </c>
      <c r="E73" s="149" t="str">
        <f t="shared" si="21"/>
        <v/>
      </c>
      <c r="F73" s="150" t="str">
        <f t="shared" si="21"/>
        <v/>
      </c>
      <c r="G73" s="149" t="str">
        <f t="shared" si="21"/>
        <v/>
      </c>
      <c r="H73" s="150" t="str">
        <f t="shared" si="21"/>
        <v/>
      </c>
      <c r="I73" s="149" t="str">
        <f t="shared" si="21"/>
        <v/>
      </c>
      <c r="J73" s="150" t="str">
        <f t="shared" si="21"/>
        <v/>
      </c>
      <c r="K73" s="149" t="str">
        <f t="shared" si="21"/>
        <v/>
      </c>
      <c r="L73" s="150" t="str">
        <f t="shared" si="21"/>
        <v/>
      </c>
    </row>
    <row r="74" spans="1:12" ht="18" customHeight="1">
      <c r="A74" s="115">
        <f t="shared" si="12"/>
        <v>43597</v>
      </c>
      <c r="B74" s="116">
        <f t="shared" si="14"/>
        <v>43597</v>
      </c>
      <c r="C74" s="149" t="str">
        <f t="shared" ref="C74:L74" si="22">IF(C20=0,"",C20)</f>
        <v/>
      </c>
      <c r="D74" s="150" t="str">
        <f t="shared" si="22"/>
        <v/>
      </c>
      <c r="E74" s="149" t="str">
        <f t="shared" si="22"/>
        <v/>
      </c>
      <c r="F74" s="150" t="str">
        <f t="shared" si="22"/>
        <v/>
      </c>
      <c r="G74" s="149" t="str">
        <f t="shared" si="22"/>
        <v/>
      </c>
      <c r="H74" s="150" t="str">
        <f t="shared" si="22"/>
        <v/>
      </c>
      <c r="I74" s="149" t="str">
        <f t="shared" si="22"/>
        <v/>
      </c>
      <c r="J74" s="150" t="str">
        <f t="shared" si="22"/>
        <v/>
      </c>
      <c r="K74" s="149" t="str">
        <f t="shared" si="22"/>
        <v/>
      </c>
      <c r="L74" s="150" t="str">
        <f t="shared" si="22"/>
        <v/>
      </c>
    </row>
    <row r="75" spans="1:12" ht="18" customHeight="1">
      <c r="A75" s="115">
        <f t="shared" si="12"/>
        <v>43598</v>
      </c>
      <c r="B75" s="116">
        <f t="shared" si="14"/>
        <v>43598</v>
      </c>
      <c r="C75" s="149" t="str">
        <f t="shared" ref="C75:L75" si="23">IF(C21=0,"",C21)</f>
        <v/>
      </c>
      <c r="D75" s="150" t="str">
        <f t="shared" si="23"/>
        <v/>
      </c>
      <c r="E75" s="149" t="str">
        <f t="shared" si="23"/>
        <v/>
      </c>
      <c r="F75" s="150" t="str">
        <f t="shared" si="23"/>
        <v/>
      </c>
      <c r="G75" s="149" t="str">
        <f t="shared" si="23"/>
        <v/>
      </c>
      <c r="H75" s="150" t="str">
        <f t="shared" si="23"/>
        <v/>
      </c>
      <c r="I75" s="149" t="str">
        <f t="shared" si="23"/>
        <v/>
      </c>
      <c r="J75" s="150" t="str">
        <f t="shared" si="23"/>
        <v/>
      </c>
      <c r="K75" s="149" t="str">
        <f t="shared" si="23"/>
        <v/>
      </c>
      <c r="L75" s="150" t="str">
        <f t="shared" si="23"/>
        <v/>
      </c>
    </row>
    <row r="76" spans="1:12" ht="18" customHeight="1">
      <c r="A76" s="115">
        <f t="shared" si="12"/>
        <v>43599</v>
      </c>
      <c r="B76" s="116">
        <f t="shared" si="14"/>
        <v>43599</v>
      </c>
      <c r="C76" s="149" t="str">
        <f t="shared" ref="C76:L76" si="24">IF(C22=0,"",C22)</f>
        <v/>
      </c>
      <c r="D76" s="150" t="str">
        <f t="shared" si="24"/>
        <v/>
      </c>
      <c r="E76" s="149" t="str">
        <f t="shared" si="24"/>
        <v/>
      </c>
      <c r="F76" s="150" t="str">
        <f t="shared" si="24"/>
        <v/>
      </c>
      <c r="G76" s="149" t="str">
        <f t="shared" si="24"/>
        <v/>
      </c>
      <c r="H76" s="150" t="str">
        <f t="shared" si="24"/>
        <v/>
      </c>
      <c r="I76" s="149" t="str">
        <f t="shared" si="24"/>
        <v/>
      </c>
      <c r="J76" s="150" t="str">
        <f t="shared" si="24"/>
        <v/>
      </c>
      <c r="K76" s="149" t="str">
        <f t="shared" si="24"/>
        <v/>
      </c>
      <c r="L76" s="150" t="str">
        <f t="shared" si="24"/>
        <v/>
      </c>
    </row>
    <row r="77" spans="1:12" ht="18" customHeight="1">
      <c r="A77" s="115">
        <f t="shared" si="12"/>
        <v>43600</v>
      </c>
      <c r="B77" s="116">
        <f t="shared" si="14"/>
        <v>43600</v>
      </c>
      <c r="C77" s="149" t="str">
        <f t="shared" ref="C77:L77" si="25">IF(C23=0,"",C23)</f>
        <v/>
      </c>
      <c r="D77" s="150" t="str">
        <f t="shared" si="25"/>
        <v/>
      </c>
      <c r="E77" s="149" t="str">
        <f t="shared" si="25"/>
        <v/>
      </c>
      <c r="F77" s="150" t="str">
        <f t="shared" si="25"/>
        <v/>
      </c>
      <c r="G77" s="149" t="str">
        <f t="shared" si="25"/>
        <v/>
      </c>
      <c r="H77" s="150" t="str">
        <f t="shared" si="25"/>
        <v/>
      </c>
      <c r="I77" s="149" t="str">
        <f t="shared" si="25"/>
        <v/>
      </c>
      <c r="J77" s="150" t="str">
        <f t="shared" si="25"/>
        <v/>
      </c>
      <c r="K77" s="149" t="str">
        <f t="shared" si="25"/>
        <v/>
      </c>
      <c r="L77" s="150" t="str">
        <f t="shared" si="25"/>
        <v/>
      </c>
    </row>
    <row r="78" spans="1:12" ht="18" customHeight="1">
      <c r="A78" s="115">
        <f t="shared" si="12"/>
        <v>43601</v>
      </c>
      <c r="B78" s="116">
        <f t="shared" si="14"/>
        <v>43601</v>
      </c>
      <c r="C78" s="149" t="str">
        <f t="shared" ref="C78:L78" si="26">IF(C24=0,"",C24)</f>
        <v/>
      </c>
      <c r="D78" s="150" t="str">
        <f t="shared" si="26"/>
        <v/>
      </c>
      <c r="E78" s="149" t="str">
        <f t="shared" si="26"/>
        <v/>
      </c>
      <c r="F78" s="150" t="str">
        <f t="shared" si="26"/>
        <v/>
      </c>
      <c r="G78" s="149" t="str">
        <f t="shared" si="26"/>
        <v/>
      </c>
      <c r="H78" s="150" t="str">
        <f t="shared" si="26"/>
        <v/>
      </c>
      <c r="I78" s="149" t="str">
        <f t="shared" si="26"/>
        <v/>
      </c>
      <c r="J78" s="150" t="str">
        <f t="shared" si="26"/>
        <v/>
      </c>
      <c r="K78" s="149" t="str">
        <f t="shared" si="26"/>
        <v/>
      </c>
      <c r="L78" s="150" t="str">
        <f t="shared" si="26"/>
        <v/>
      </c>
    </row>
    <row r="79" spans="1:12" ht="18" customHeight="1">
      <c r="A79" s="115">
        <f t="shared" si="12"/>
        <v>43602</v>
      </c>
      <c r="B79" s="116">
        <f t="shared" si="14"/>
        <v>43602</v>
      </c>
      <c r="C79" s="149" t="str">
        <f t="shared" ref="C79:L79" si="27">IF(C25=0,"",C25)</f>
        <v/>
      </c>
      <c r="D79" s="150" t="str">
        <f t="shared" si="27"/>
        <v/>
      </c>
      <c r="E79" s="149" t="str">
        <f t="shared" si="27"/>
        <v/>
      </c>
      <c r="F79" s="150" t="str">
        <f t="shared" si="27"/>
        <v/>
      </c>
      <c r="G79" s="149" t="str">
        <f t="shared" si="27"/>
        <v/>
      </c>
      <c r="H79" s="150" t="str">
        <f t="shared" si="27"/>
        <v/>
      </c>
      <c r="I79" s="149" t="str">
        <f t="shared" si="27"/>
        <v/>
      </c>
      <c r="J79" s="150" t="str">
        <f t="shared" si="27"/>
        <v/>
      </c>
      <c r="K79" s="149" t="str">
        <f t="shared" si="27"/>
        <v/>
      </c>
      <c r="L79" s="150" t="str">
        <f t="shared" si="27"/>
        <v/>
      </c>
    </row>
    <row r="80" spans="1:12" ht="18" customHeight="1">
      <c r="A80" s="115">
        <f t="shared" si="12"/>
        <v>43603</v>
      </c>
      <c r="B80" s="116">
        <f t="shared" si="14"/>
        <v>43603</v>
      </c>
      <c r="C80" s="149" t="str">
        <f t="shared" ref="C80:L80" si="28">IF(C26=0,"",C26)</f>
        <v/>
      </c>
      <c r="D80" s="150" t="str">
        <f t="shared" si="28"/>
        <v/>
      </c>
      <c r="E80" s="149" t="str">
        <f t="shared" si="28"/>
        <v/>
      </c>
      <c r="F80" s="150" t="str">
        <f t="shared" si="28"/>
        <v/>
      </c>
      <c r="G80" s="149" t="str">
        <f t="shared" si="28"/>
        <v/>
      </c>
      <c r="H80" s="150" t="str">
        <f t="shared" si="28"/>
        <v/>
      </c>
      <c r="I80" s="149" t="str">
        <f t="shared" si="28"/>
        <v/>
      </c>
      <c r="J80" s="150" t="str">
        <f t="shared" si="28"/>
        <v/>
      </c>
      <c r="K80" s="149" t="str">
        <f t="shared" si="28"/>
        <v/>
      </c>
      <c r="L80" s="150" t="str">
        <f t="shared" si="28"/>
        <v/>
      </c>
    </row>
    <row r="81" spans="1:12" ht="18" customHeight="1">
      <c r="A81" s="115">
        <f t="shared" si="12"/>
        <v>43604</v>
      </c>
      <c r="B81" s="116">
        <f t="shared" si="14"/>
        <v>43604</v>
      </c>
      <c r="C81" s="149" t="str">
        <f t="shared" ref="C81:L81" si="29">IF(C27=0,"",C27)</f>
        <v/>
      </c>
      <c r="D81" s="150" t="str">
        <f t="shared" si="29"/>
        <v/>
      </c>
      <c r="E81" s="149" t="str">
        <f t="shared" si="29"/>
        <v/>
      </c>
      <c r="F81" s="150" t="str">
        <f t="shared" si="29"/>
        <v/>
      </c>
      <c r="G81" s="149" t="str">
        <f t="shared" si="29"/>
        <v/>
      </c>
      <c r="H81" s="150" t="str">
        <f t="shared" si="29"/>
        <v/>
      </c>
      <c r="I81" s="149" t="str">
        <f t="shared" si="29"/>
        <v/>
      </c>
      <c r="J81" s="150" t="str">
        <f t="shared" si="29"/>
        <v/>
      </c>
      <c r="K81" s="149" t="str">
        <f t="shared" si="29"/>
        <v/>
      </c>
      <c r="L81" s="150" t="str">
        <f t="shared" si="29"/>
        <v/>
      </c>
    </row>
    <row r="82" spans="1:12" ht="18" customHeight="1">
      <c r="A82" s="115">
        <f t="shared" si="12"/>
        <v>43605</v>
      </c>
      <c r="B82" s="116">
        <f t="shared" si="14"/>
        <v>43605</v>
      </c>
      <c r="C82" s="149" t="str">
        <f t="shared" ref="C82:L82" si="30">IF(C28=0,"",C28)</f>
        <v/>
      </c>
      <c r="D82" s="150" t="str">
        <f t="shared" si="30"/>
        <v/>
      </c>
      <c r="E82" s="149" t="str">
        <f t="shared" si="30"/>
        <v/>
      </c>
      <c r="F82" s="150" t="str">
        <f t="shared" si="30"/>
        <v/>
      </c>
      <c r="G82" s="149" t="str">
        <f t="shared" si="30"/>
        <v/>
      </c>
      <c r="H82" s="150" t="str">
        <f t="shared" si="30"/>
        <v/>
      </c>
      <c r="I82" s="149" t="str">
        <f t="shared" si="30"/>
        <v/>
      </c>
      <c r="J82" s="150" t="str">
        <f t="shared" si="30"/>
        <v/>
      </c>
      <c r="K82" s="149" t="str">
        <f t="shared" si="30"/>
        <v/>
      </c>
      <c r="L82" s="150" t="str">
        <f t="shared" si="30"/>
        <v/>
      </c>
    </row>
    <row r="83" spans="1:12" ht="18" customHeight="1">
      <c r="A83" s="115">
        <f t="shared" si="12"/>
        <v>43606</v>
      </c>
      <c r="B83" s="116">
        <f t="shared" si="14"/>
        <v>43606</v>
      </c>
      <c r="C83" s="149" t="str">
        <f t="shared" ref="C83:L83" si="31">IF(C29=0,"",C29)</f>
        <v/>
      </c>
      <c r="D83" s="150" t="str">
        <f t="shared" si="31"/>
        <v/>
      </c>
      <c r="E83" s="149" t="str">
        <f t="shared" si="31"/>
        <v/>
      </c>
      <c r="F83" s="150" t="str">
        <f t="shared" si="31"/>
        <v/>
      </c>
      <c r="G83" s="149" t="str">
        <f t="shared" si="31"/>
        <v/>
      </c>
      <c r="H83" s="150" t="str">
        <f t="shared" si="31"/>
        <v/>
      </c>
      <c r="I83" s="149" t="str">
        <f t="shared" si="31"/>
        <v/>
      </c>
      <c r="J83" s="150" t="str">
        <f t="shared" si="31"/>
        <v/>
      </c>
      <c r="K83" s="149" t="str">
        <f t="shared" si="31"/>
        <v/>
      </c>
      <c r="L83" s="150" t="str">
        <f t="shared" si="31"/>
        <v/>
      </c>
    </row>
    <row r="84" spans="1:12" ht="18" customHeight="1">
      <c r="A84" s="115">
        <f t="shared" si="12"/>
        <v>43607</v>
      </c>
      <c r="B84" s="116">
        <f t="shared" si="14"/>
        <v>43607</v>
      </c>
      <c r="C84" s="149" t="str">
        <f t="shared" ref="C84:L84" si="32">IF(C30=0,"",C30)</f>
        <v/>
      </c>
      <c r="D84" s="150" t="str">
        <f t="shared" si="32"/>
        <v/>
      </c>
      <c r="E84" s="149" t="str">
        <f t="shared" si="32"/>
        <v/>
      </c>
      <c r="F84" s="150" t="str">
        <f t="shared" si="32"/>
        <v/>
      </c>
      <c r="G84" s="149" t="str">
        <f t="shared" si="32"/>
        <v/>
      </c>
      <c r="H84" s="150" t="str">
        <f t="shared" si="32"/>
        <v/>
      </c>
      <c r="I84" s="149" t="str">
        <f t="shared" si="32"/>
        <v/>
      </c>
      <c r="J84" s="150" t="str">
        <f t="shared" si="32"/>
        <v/>
      </c>
      <c r="K84" s="149" t="str">
        <f t="shared" si="32"/>
        <v/>
      </c>
      <c r="L84" s="150" t="str">
        <f t="shared" si="32"/>
        <v/>
      </c>
    </row>
    <row r="85" spans="1:12" ht="18" customHeight="1">
      <c r="A85" s="115">
        <f t="shared" si="12"/>
        <v>43608</v>
      </c>
      <c r="B85" s="116">
        <f t="shared" si="14"/>
        <v>43608</v>
      </c>
      <c r="C85" s="149" t="str">
        <f t="shared" ref="C85:L85" si="33">IF(C31=0,"",C31)</f>
        <v/>
      </c>
      <c r="D85" s="150" t="str">
        <f t="shared" si="33"/>
        <v/>
      </c>
      <c r="E85" s="149" t="str">
        <f t="shared" si="33"/>
        <v/>
      </c>
      <c r="F85" s="150" t="str">
        <f t="shared" si="33"/>
        <v/>
      </c>
      <c r="G85" s="149" t="str">
        <f t="shared" si="33"/>
        <v/>
      </c>
      <c r="H85" s="150" t="str">
        <f t="shared" si="33"/>
        <v/>
      </c>
      <c r="I85" s="149" t="str">
        <f t="shared" si="33"/>
        <v/>
      </c>
      <c r="J85" s="150" t="str">
        <f t="shared" si="33"/>
        <v/>
      </c>
      <c r="K85" s="149" t="str">
        <f t="shared" si="33"/>
        <v/>
      </c>
      <c r="L85" s="150" t="str">
        <f t="shared" si="33"/>
        <v/>
      </c>
    </row>
    <row r="86" spans="1:12" ht="18" customHeight="1">
      <c r="A86" s="115">
        <f t="shared" si="12"/>
        <v>43609</v>
      </c>
      <c r="B86" s="116">
        <f t="shared" si="14"/>
        <v>43609</v>
      </c>
      <c r="C86" s="149" t="str">
        <f t="shared" ref="C86:L86" si="34">IF(C32=0,"",C32)</f>
        <v/>
      </c>
      <c r="D86" s="150" t="str">
        <f t="shared" si="34"/>
        <v/>
      </c>
      <c r="E86" s="149" t="str">
        <f t="shared" si="34"/>
        <v/>
      </c>
      <c r="F86" s="150" t="str">
        <f t="shared" si="34"/>
        <v/>
      </c>
      <c r="G86" s="149" t="str">
        <f t="shared" si="34"/>
        <v/>
      </c>
      <c r="H86" s="150" t="str">
        <f t="shared" si="34"/>
        <v/>
      </c>
      <c r="I86" s="149" t="str">
        <f t="shared" si="34"/>
        <v/>
      </c>
      <c r="J86" s="150" t="str">
        <f t="shared" si="34"/>
        <v/>
      </c>
      <c r="K86" s="149" t="str">
        <f t="shared" si="34"/>
        <v/>
      </c>
      <c r="L86" s="150" t="str">
        <f t="shared" si="34"/>
        <v/>
      </c>
    </row>
    <row r="87" spans="1:12" ht="18" customHeight="1">
      <c r="A87" s="115">
        <f t="shared" si="12"/>
        <v>43610</v>
      </c>
      <c r="B87" s="116">
        <f t="shared" si="14"/>
        <v>43610</v>
      </c>
      <c r="C87" s="149" t="str">
        <f t="shared" ref="C87:L87" si="35">IF(C33=0,"",C33)</f>
        <v/>
      </c>
      <c r="D87" s="150" t="str">
        <f t="shared" si="35"/>
        <v/>
      </c>
      <c r="E87" s="149" t="str">
        <f t="shared" si="35"/>
        <v/>
      </c>
      <c r="F87" s="150" t="str">
        <f t="shared" si="35"/>
        <v/>
      </c>
      <c r="G87" s="149" t="str">
        <f t="shared" si="35"/>
        <v/>
      </c>
      <c r="H87" s="150" t="str">
        <f t="shared" si="35"/>
        <v/>
      </c>
      <c r="I87" s="149" t="str">
        <f t="shared" si="35"/>
        <v/>
      </c>
      <c r="J87" s="150" t="str">
        <f t="shared" si="35"/>
        <v/>
      </c>
      <c r="K87" s="149" t="str">
        <f t="shared" si="35"/>
        <v/>
      </c>
      <c r="L87" s="150" t="str">
        <f t="shared" si="35"/>
        <v/>
      </c>
    </row>
    <row r="88" spans="1:12" ht="18" customHeight="1">
      <c r="A88" s="115">
        <f t="shared" si="12"/>
        <v>43611</v>
      </c>
      <c r="B88" s="116">
        <f t="shared" si="14"/>
        <v>43611</v>
      </c>
      <c r="C88" s="149" t="str">
        <f t="shared" ref="C88:L88" si="36">IF(C34=0,"",C34)</f>
        <v/>
      </c>
      <c r="D88" s="150" t="str">
        <f t="shared" si="36"/>
        <v/>
      </c>
      <c r="E88" s="149" t="str">
        <f t="shared" si="36"/>
        <v/>
      </c>
      <c r="F88" s="150" t="str">
        <f t="shared" si="36"/>
        <v/>
      </c>
      <c r="G88" s="149" t="str">
        <f t="shared" si="36"/>
        <v/>
      </c>
      <c r="H88" s="150" t="str">
        <f t="shared" si="36"/>
        <v/>
      </c>
      <c r="I88" s="149" t="str">
        <f t="shared" si="36"/>
        <v/>
      </c>
      <c r="J88" s="150" t="str">
        <f t="shared" si="36"/>
        <v/>
      </c>
      <c r="K88" s="149" t="str">
        <f t="shared" si="36"/>
        <v/>
      </c>
      <c r="L88" s="150" t="str">
        <f t="shared" si="36"/>
        <v/>
      </c>
    </row>
    <row r="89" spans="1:12" ht="18" customHeight="1">
      <c r="A89" s="115">
        <f t="shared" si="12"/>
        <v>43612</v>
      </c>
      <c r="B89" s="116">
        <f t="shared" si="14"/>
        <v>43612</v>
      </c>
      <c r="C89" s="149" t="str">
        <f t="shared" ref="C89:L89" si="37">IF(C35=0,"",C35)</f>
        <v/>
      </c>
      <c r="D89" s="150" t="str">
        <f t="shared" si="37"/>
        <v/>
      </c>
      <c r="E89" s="149" t="str">
        <f t="shared" si="37"/>
        <v/>
      </c>
      <c r="F89" s="150" t="str">
        <f t="shared" si="37"/>
        <v/>
      </c>
      <c r="G89" s="149" t="str">
        <f t="shared" si="37"/>
        <v/>
      </c>
      <c r="H89" s="150" t="str">
        <f t="shared" si="37"/>
        <v/>
      </c>
      <c r="I89" s="149" t="str">
        <f t="shared" si="37"/>
        <v/>
      </c>
      <c r="J89" s="150" t="str">
        <f t="shared" si="37"/>
        <v/>
      </c>
      <c r="K89" s="149" t="str">
        <f t="shared" si="37"/>
        <v/>
      </c>
      <c r="L89" s="150" t="str">
        <f t="shared" si="37"/>
        <v/>
      </c>
    </row>
    <row r="90" spans="1:12" ht="18" customHeight="1">
      <c r="A90" s="115">
        <f t="shared" si="12"/>
        <v>43613</v>
      </c>
      <c r="B90" s="116">
        <f t="shared" si="14"/>
        <v>43613</v>
      </c>
      <c r="C90" s="149" t="str">
        <f t="shared" ref="C90:L90" si="38">IF(C36=0,"",C36)</f>
        <v/>
      </c>
      <c r="D90" s="150" t="str">
        <f t="shared" si="38"/>
        <v/>
      </c>
      <c r="E90" s="149" t="str">
        <f t="shared" si="38"/>
        <v/>
      </c>
      <c r="F90" s="150" t="str">
        <f t="shared" si="38"/>
        <v/>
      </c>
      <c r="G90" s="149" t="str">
        <f t="shared" si="38"/>
        <v/>
      </c>
      <c r="H90" s="150" t="str">
        <f t="shared" si="38"/>
        <v/>
      </c>
      <c r="I90" s="149" t="str">
        <f t="shared" si="38"/>
        <v/>
      </c>
      <c r="J90" s="150" t="str">
        <f t="shared" si="38"/>
        <v/>
      </c>
      <c r="K90" s="149" t="str">
        <f t="shared" si="38"/>
        <v/>
      </c>
      <c r="L90" s="150" t="str">
        <f t="shared" si="38"/>
        <v/>
      </c>
    </row>
    <row r="91" spans="1:12" ht="18" customHeight="1">
      <c r="A91" s="115">
        <f>IF(A90="","",IF(DAY(A90+1)=1,"",A90+1))</f>
        <v>43614</v>
      </c>
      <c r="B91" s="116">
        <f t="shared" si="14"/>
        <v>43614</v>
      </c>
      <c r="C91" s="149" t="str">
        <f t="shared" ref="C91:L91" si="39">IF(C37=0,"",C37)</f>
        <v/>
      </c>
      <c r="D91" s="150" t="str">
        <f t="shared" si="39"/>
        <v/>
      </c>
      <c r="E91" s="149" t="str">
        <f t="shared" si="39"/>
        <v/>
      </c>
      <c r="F91" s="150" t="str">
        <f t="shared" si="39"/>
        <v/>
      </c>
      <c r="G91" s="149" t="str">
        <f t="shared" si="39"/>
        <v/>
      </c>
      <c r="H91" s="150" t="str">
        <f t="shared" si="39"/>
        <v/>
      </c>
      <c r="I91" s="149" t="str">
        <f t="shared" si="39"/>
        <v/>
      </c>
      <c r="J91" s="150" t="str">
        <f t="shared" si="39"/>
        <v/>
      </c>
      <c r="K91" s="149" t="str">
        <f t="shared" si="39"/>
        <v/>
      </c>
      <c r="L91" s="150" t="str">
        <f t="shared" si="39"/>
        <v/>
      </c>
    </row>
    <row r="92" spans="1:12" ht="18" customHeight="1">
      <c r="A92" s="115">
        <f t="shared" ref="A92:A93" si="40">IF(A91="","",IF(DAY(A91+1)=1,"",A91+1))</f>
        <v>43615</v>
      </c>
      <c r="B92" s="116">
        <f t="shared" si="14"/>
        <v>43615</v>
      </c>
      <c r="C92" s="149" t="str">
        <f t="shared" ref="C92:L92" si="41">IF(C38=0,"",C38)</f>
        <v/>
      </c>
      <c r="D92" s="150" t="str">
        <f t="shared" si="41"/>
        <v/>
      </c>
      <c r="E92" s="149" t="str">
        <f t="shared" si="41"/>
        <v/>
      </c>
      <c r="F92" s="150" t="str">
        <f t="shared" si="41"/>
        <v/>
      </c>
      <c r="G92" s="149" t="str">
        <f t="shared" si="41"/>
        <v/>
      </c>
      <c r="H92" s="150" t="str">
        <f t="shared" si="41"/>
        <v/>
      </c>
      <c r="I92" s="149" t="str">
        <f t="shared" si="41"/>
        <v/>
      </c>
      <c r="J92" s="150" t="str">
        <f t="shared" si="41"/>
        <v/>
      </c>
      <c r="K92" s="149" t="str">
        <f t="shared" si="41"/>
        <v/>
      </c>
      <c r="L92" s="150" t="str">
        <f t="shared" si="41"/>
        <v/>
      </c>
    </row>
    <row r="93" spans="1:12" ht="18" customHeight="1" thickBot="1">
      <c r="A93" s="169">
        <f t="shared" si="40"/>
        <v>43616</v>
      </c>
      <c r="B93" s="170">
        <f t="shared" si="14"/>
        <v>43616</v>
      </c>
      <c r="C93" s="171" t="str">
        <f t="shared" ref="C93:L93" si="42">IF(C39=0,"",C39)</f>
        <v/>
      </c>
      <c r="D93" s="172" t="str">
        <f t="shared" si="42"/>
        <v/>
      </c>
      <c r="E93" s="171" t="str">
        <f t="shared" si="42"/>
        <v/>
      </c>
      <c r="F93" s="172" t="str">
        <f t="shared" si="42"/>
        <v/>
      </c>
      <c r="G93" s="171" t="str">
        <f t="shared" si="42"/>
        <v/>
      </c>
      <c r="H93" s="172" t="str">
        <f t="shared" si="42"/>
        <v/>
      </c>
      <c r="I93" s="171" t="str">
        <f t="shared" si="42"/>
        <v/>
      </c>
      <c r="J93" s="172" t="str">
        <f t="shared" si="42"/>
        <v/>
      </c>
      <c r="K93" s="171" t="str">
        <f t="shared" si="42"/>
        <v/>
      </c>
      <c r="L93" s="172" t="str">
        <f t="shared" si="42"/>
        <v/>
      </c>
    </row>
    <row r="94" spans="1:12" ht="18" customHeight="1" thickTop="1" thickBot="1">
      <c r="A94" s="584" t="s">
        <v>25</v>
      </c>
      <c r="B94" s="585"/>
      <c r="C94" s="173">
        <f>IF(SUM(C63:C93)=0,0,SUM(C63:C93))</f>
        <v>0</v>
      </c>
      <c r="D94" s="174">
        <f t="shared" ref="D94:L94" si="43">IF(SUM(D63:D93)=0,0,SUM(D63:D93))</f>
        <v>0</v>
      </c>
      <c r="E94" s="175">
        <f t="shared" si="43"/>
        <v>0</v>
      </c>
      <c r="F94" s="174">
        <f t="shared" si="43"/>
        <v>0</v>
      </c>
      <c r="G94" s="175">
        <f t="shared" si="43"/>
        <v>0</v>
      </c>
      <c r="H94" s="174">
        <f t="shared" si="43"/>
        <v>0</v>
      </c>
      <c r="I94" s="175">
        <f t="shared" si="43"/>
        <v>0</v>
      </c>
      <c r="J94" s="174">
        <f t="shared" si="43"/>
        <v>0</v>
      </c>
      <c r="K94" s="175">
        <f t="shared" si="43"/>
        <v>0</v>
      </c>
      <c r="L94" s="176">
        <f t="shared" si="43"/>
        <v>0</v>
      </c>
    </row>
    <row r="95" spans="1:12" ht="18" customHeight="1" thickBot="1">
      <c r="A95" s="547" t="s">
        <v>26</v>
      </c>
      <c r="B95" s="583"/>
      <c r="C95" s="155">
        <f>IF(C94="",0,C94/8)</f>
        <v>0</v>
      </c>
      <c r="D95" s="156">
        <f t="shared" ref="D95:L95" si="44">IF(D94="",0,D94/8)</f>
        <v>0</v>
      </c>
      <c r="E95" s="157">
        <f t="shared" si="44"/>
        <v>0</v>
      </c>
      <c r="F95" s="156">
        <f t="shared" si="44"/>
        <v>0</v>
      </c>
      <c r="G95" s="157">
        <f t="shared" si="44"/>
        <v>0</v>
      </c>
      <c r="H95" s="156">
        <f t="shared" si="44"/>
        <v>0</v>
      </c>
      <c r="I95" s="157">
        <f t="shared" si="44"/>
        <v>0</v>
      </c>
      <c r="J95" s="156">
        <f t="shared" si="44"/>
        <v>0</v>
      </c>
      <c r="K95" s="157">
        <f t="shared" si="44"/>
        <v>0</v>
      </c>
      <c r="L95" s="158">
        <f t="shared" si="44"/>
        <v>0</v>
      </c>
    </row>
    <row r="96" spans="1:12" ht="18" customHeight="1" thickBot="1">
      <c r="A96" s="547" t="s">
        <v>30</v>
      </c>
      <c r="B96" s="583"/>
      <c r="C96" s="159">
        <f>IF(C94="",0,C62*C94)</f>
        <v>0</v>
      </c>
      <c r="D96" s="160">
        <f t="shared" ref="D96:L96" si="45">IF(D94="",0,D62*D94)</f>
        <v>0</v>
      </c>
      <c r="E96" s="161">
        <f t="shared" si="45"/>
        <v>0</v>
      </c>
      <c r="F96" s="160">
        <f t="shared" si="45"/>
        <v>0</v>
      </c>
      <c r="G96" s="161">
        <f t="shared" si="45"/>
        <v>0</v>
      </c>
      <c r="H96" s="160">
        <f t="shared" si="45"/>
        <v>0</v>
      </c>
      <c r="I96" s="161">
        <f t="shared" si="45"/>
        <v>0</v>
      </c>
      <c r="J96" s="160">
        <f t="shared" si="45"/>
        <v>0</v>
      </c>
      <c r="K96" s="161">
        <f t="shared" si="45"/>
        <v>0</v>
      </c>
      <c r="L96" s="162">
        <f t="shared" si="45"/>
        <v>0</v>
      </c>
    </row>
    <row r="97" spans="1:12" ht="14.25" thickBot="1"/>
    <row r="98" spans="1:12" ht="18" customHeight="1" thickBot="1">
      <c r="A98" s="537" t="s">
        <v>27</v>
      </c>
      <c r="B98" s="538"/>
      <c r="C98" s="121" t="s">
        <v>23</v>
      </c>
      <c r="D98" s="122" t="s">
        <v>24</v>
      </c>
      <c r="F98" s="13" t="s">
        <v>70</v>
      </c>
    </row>
    <row r="99" spans="1:12" ht="18" customHeight="1" thickBot="1">
      <c r="A99" s="539" t="s">
        <v>88</v>
      </c>
      <c r="B99" s="540"/>
      <c r="C99" s="163">
        <f t="shared" ref="C99:D101" si="46">IF(C94+E94+G94+I94+K94=0,0,C94+E94+G94+I94+K94)</f>
        <v>0</v>
      </c>
      <c r="D99" s="164">
        <f t="shared" si="46"/>
        <v>0</v>
      </c>
      <c r="F99" s="490" t="str">
        <f>IF(F45="","",F45)</f>
        <v/>
      </c>
      <c r="G99" s="491"/>
      <c r="H99" s="491"/>
      <c r="I99" s="491"/>
      <c r="J99" s="491"/>
      <c r="K99" s="491"/>
      <c r="L99" s="492"/>
    </row>
    <row r="100" spans="1:12" ht="18" customHeight="1" thickBot="1">
      <c r="A100" s="541" t="s">
        <v>37</v>
      </c>
      <c r="B100" s="542"/>
      <c r="C100" s="163">
        <f t="shared" si="46"/>
        <v>0</v>
      </c>
      <c r="D100" s="164">
        <f t="shared" si="46"/>
        <v>0</v>
      </c>
      <c r="F100" s="493"/>
      <c r="G100" s="494"/>
      <c r="H100" s="494"/>
      <c r="I100" s="494"/>
      <c r="J100" s="494"/>
      <c r="K100" s="494"/>
      <c r="L100" s="495"/>
    </row>
    <row r="101" spans="1:12" ht="18" customHeight="1" thickBot="1">
      <c r="A101" s="541" t="s">
        <v>87</v>
      </c>
      <c r="B101" s="542"/>
      <c r="C101" s="165">
        <f t="shared" si="46"/>
        <v>0</v>
      </c>
      <c r="D101" s="166">
        <f t="shared" si="46"/>
        <v>0</v>
      </c>
      <c r="F101" s="496"/>
      <c r="G101" s="497"/>
      <c r="H101" s="497"/>
      <c r="I101" s="497"/>
      <c r="J101" s="497"/>
      <c r="K101" s="497"/>
      <c r="L101" s="498"/>
    </row>
    <row r="103" spans="1:12" ht="13.5" customHeight="1" thickBot="1">
      <c r="A103" s="499" t="s">
        <v>29</v>
      </c>
      <c r="B103" s="499"/>
      <c r="C103" s="499"/>
      <c r="D103" s="27"/>
      <c r="E103" s="27"/>
      <c r="F103" s="27"/>
      <c r="J103" s="500" t="s">
        <v>28</v>
      </c>
      <c r="K103" s="500"/>
      <c r="L103" s="500"/>
    </row>
    <row r="104" spans="1:12" ht="13.5" customHeight="1" thickBot="1">
      <c r="A104" s="123"/>
      <c r="B104" s="123"/>
      <c r="C104" s="123"/>
      <c r="D104" s="123"/>
      <c r="E104" s="123"/>
      <c r="F104" s="123"/>
      <c r="G104" s="123"/>
      <c r="H104" s="124" t="str">
        <f>IF(A104="","",A104+E104)</f>
        <v/>
      </c>
      <c r="I104" s="124"/>
      <c r="J104" s="590" t="s">
        <v>96</v>
      </c>
      <c r="K104" s="591" t="s">
        <v>78</v>
      </c>
      <c r="L104" s="591" t="s">
        <v>79</v>
      </c>
    </row>
    <row r="105" spans="1:12" ht="13.5" customHeight="1" thickBot="1">
      <c r="A105" s="123"/>
      <c r="B105" s="123"/>
      <c r="C105" s="123"/>
      <c r="D105" s="123"/>
      <c r="E105" s="123"/>
      <c r="F105" s="123"/>
      <c r="G105" s="123"/>
      <c r="H105" s="124"/>
      <c r="I105" s="124"/>
      <c r="J105" s="592"/>
      <c r="K105" s="592"/>
      <c r="L105" s="592"/>
    </row>
    <row r="106" spans="1:12" ht="13.5" customHeight="1" thickBot="1">
      <c r="A106" s="123"/>
      <c r="B106" s="123"/>
      <c r="C106" s="123"/>
      <c r="D106" s="123"/>
      <c r="E106" s="123"/>
      <c r="F106" s="123"/>
      <c r="G106" s="123"/>
      <c r="H106" s="124"/>
      <c r="I106" s="124"/>
      <c r="J106" s="592"/>
      <c r="K106" s="592"/>
      <c r="L106" s="592"/>
    </row>
    <row r="107" spans="1:12" ht="14.25" customHeight="1" thickBot="1">
      <c r="A107" s="123"/>
      <c r="B107" s="123"/>
      <c r="C107" s="123"/>
      <c r="D107" s="123"/>
      <c r="E107" s="123"/>
      <c r="F107" s="123"/>
      <c r="G107" s="123"/>
      <c r="H107" s="124"/>
      <c r="I107" s="124"/>
      <c r="J107" s="592"/>
      <c r="K107" s="592"/>
      <c r="L107" s="592"/>
    </row>
    <row r="108" spans="1:12" ht="14.25" customHeight="1">
      <c r="C108" s="109"/>
      <c r="D108" s="109"/>
      <c r="F108" s="167"/>
      <c r="G108" s="167"/>
      <c r="I108" s="110"/>
      <c r="J108" s="110"/>
      <c r="K108" s="110"/>
    </row>
  </sheetData>
  <sheetProtection sheet="1" objects="1" scenarios="1"/>
  <mergeCells count="53">
    <mergeCell ref="F45:L47"/>
    <mergeCell ref="A49:C49"/>
    <mergeCell ref="A50:D53"/>
    <mergeCell ref="F50:G53"/>
    <mergeCell ref="I50:L53"/>
    <mergeCell ref="A47:B47"/>
    <mergeCell ref="I1:L1"/>
    <mergeCell ref="A45:B45"/>
    <mergeCell ref="A46:B46"/>
    <mergeCell ref="A1:C1"/>
    <mergeCell ref="A3:B3"/>
    <mergeCell ref="C3:L3"/>
    <mergeCell ref="A41:B41"/>
    <mergeCell ref="A42:B42"/>
    <mergeCell ref="I6:J6"/>
    <mergeCell ref="K6:L6"/>
    <mergeCell ref="A7:A8"/>
    <mergeCell ref="A44:B44"/>
    <mergeCell ref="I4:L5"/>
    <mergeCell ref="A5:C5"/>
    <mergeCell ref="A6:B6"/>
    <mergeCell ref="C6:D6"/>
    <mergeCell ref="E6:F6"/>
    <mergeCell ref="G6:H6"/>
    <mergeCell ref="B7:B8"/>
    <mergeCell ref="A40:B40"/>
    <mergeCell ref="J105:J107"/>
    <mergeCell ref="A59:C59"/>
    <mergeCell ref="I58:L59"/>
    <mergeCell ref="I55:L55"/>
    <mergeCell ref="K60:L60"/>
    <mergeCell ref="A61:A62"/>
    <mergeCell ref="B61:B62"/>
    <mergeCell ref="A94:B94"/>
    <mergeCell ref="A95:B95"/>
    <mergeCell ref="A60:B60"/>
    <mergeCell ref="C60:D60"/>
    <mergeCell ref="E60:F60"/>
    <mergeCell ref="G60:H60"/>
    <mergeCell ref="I60:J60"/>
    <mergeCell ref="A55:C55"/>
    <mergeCell ref="K105:K107"/>
    <mergeCell ref="L105:L107"/>
    <mergeCell ref="A96:B96"/>
    <mergeCell ref="A98:B98"/>
    <mergeCell ref="A99:B99"/>
    <mergeCell ref="A100:B100"/>
    <mergeCell ref="F99:L101"/>
    <mergeCell ref="A101:B101"/>
    <mergeCell ref="A103:C103"/>
    <mergeCell ref="J103:L103"/>
    <mergeCell ref="A57:B57"/>
    <mergeCell ref="C57:L57"/>
  </mergeCells>
  <phoneticPr fontId="2"/>
  <conditionalFormatting sqref="A9:L39">
    <cfRule type="expression" dxfId="9" priority="9">
      <formula>WEEKDAY($A9,2)=7</formula>
    </cfRule>
    <cfRule type="expression" dxfId="8" priority="10">
      <formula>WEEKDAY($A9,2)=6</formula>
    </cfRule>
  </conditionalFormatting>
  <conditionalFormatting sqref="C63:L93">
    <cfRule type="expression" dxfId="7" priority="1">
      <formula>WEEKDAY($A63,2)=7</formula>
    </cfRule>
    <cfRule type="expression" dxfId="6" priority="2">
      <formula>WEEKDAY($A63,2)=6</formula>
    </cfRule>
  </conditionalFormatting>
  <dataValidations count="1">
    <dataValidation type="list" allowBlank="1" showInputMessage="1" showErrorMessage="1" sqref="C6:L6" xr:uid="{00000000-0002-0000-0300-000000000000}">
      <formula1>氏名</formula1>
    </dataValidation>
  </dataValidations>
  <pageMargins left="0.7" right="0.7" top="0.75" bottom="0.75" header="0.3" footer="0.3"/>
  <pageSetup paperSize="9" scale="86" orientation="portrait" r:id="rId1"/>
  <rowBreaks count="2" manualBreakCount="2">
    <brk id="53" max="11" man="1"/>
    <brk id="107" max="16383" man="1"/>
  </row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3" id="{3221209D-1ECA-4DEC-A84A-6B3AE4AE4FBC}">
            <xm:f>WEEKDAY(常用作業日報１!$A63,2)=7</xm:f>
            <x14:dxf>
              <font>
                <color rgb="FFFF0000"/>
              </font>
              <fill>
                <patternFill>
                  <bgColor rgb="FFFED6DF"/>
                </patternFill>
              </fill>
            </x14:dxf>
          </x14:cfRule>
          <x14:cfRule type="expression" priority="4" id="{7221A35D-6C8E-479A-9353-73850FA8DA3B}">
            <xm:f>WEEKDAY(常用作業日報１!$A63,2)=6</xm:f>
            <x14:dxf>
              <font>
                <color rgb="FF0070C0"/>
              </font>
              <fill>
                <patternFill>
                  <bgColor rgb="FFE2F1FE"/>
                </patternFill>
              </fill>
            </x14:dxf>
          </x14:cfRule>
          <xm:sqref>A63:B93</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CC"/>
  </sheetPr>
  <dimension ref="A1:L107"/>
  <sheetViews>
    <sheetView showGridLines="0" view="pageBreakPreview" topLeftCell="A85" zoomScaleNormal="100" zoomScaleSheetLayoutView="100" workbookViewId="0">
      <selection activeCell="J111" sqref="J111"/>
    </sheetView>
  </sheetViews>
  <sheetFormatPr defaultRowHeight="13.5"/>
  <cols>
    <col min="1" max="1" width="4.625" style="11" bestFit="1" customWidth="1"/>
    <col min="2" max="2" width="5.25" style="11" bestFit="1" customWidth="1"/>
    <col min="3" max="12" width="9" style="11"/>
  </cols>
  <sheetData>
    <row r="1" spans="1:12">
      <c r="A1" s="536" t="s">
        <v>18</v>
      </c>
      <c r="B1" s="536"/>
      <c r="C1" s="536"/>
      <c r="I1" s="556" t="s">
        <v>49</v>
      </c>
      <c r="J1" s="557"/>
      <c r="K1" s="557"/>
      <c r="L1" s="558"/>
    </row>
    <row r="2" spans="1:12" ht="15" customHeight="1">
      <c r="A2" s="96"/>
      <c r="B2" s="96"/>
      <c r="C2" s="96"/>
      <c r="L2" s="97" t="s">
        <v>66</v>
      </c>
    </row>
    <row r="3" spans="1:12" ht="20.100000000000001" customHeight="1">
      <c r="A3" s="196" t="s">
        <v>19</v>
      </c>
      <c r="B3" s="577"/>
      <c r="C3" s="578"/>
      <c r="D3" s="579"/>
      <c r="E3" s="579"/>
      <c r="F3" s="579"/>
      <c r="G3" s="579"/>
      <c r="H3" s="579"/>
      <c r="I3" s="579"/>
      <c r="J3" s="579"/>
      <c r="K3" s="579"/>
      <c r="L3" s="580"/>
    </row>
    <row r="4" spans="1:12">
      <c r="I4" s="549" t="str">
        <f>IF(入力シート!B36="","",入力シート!B36)</f>
        <v/>
      </c>
      <c r="J4" s="549"/>
      <c r="K4" s="549"/>
      <c r="L4" s="549"/>
    </row>
    <row r="5" spans="1:12">
      <c r="A5" s="562">
        <v>43586</v>
      </c>
      <c r="B5" s="562"/>
      <c r="C5" s="562"/>
      <c r="D5" s="98"/>
      <c r="E5" s="27"/>
      <c r="F5" s="27"/>
      <c r="G5" s="27"/>
      <c r="H5" s="27"/>
      <c r="I5" s="329"/>
      <c r="J5" s="329"/>
      <c r="K5" s="329"/>
      <c r="L5" s="329"/>
    </row>
    <row r="6" spans="1:12" ht="18" customHeight="1">
      <c r="A6" s="567" t="s">
        <v>20</v>
      </c>
      <c r="B6" s="196"/>
      <c r="C6" s="575"/>
      <c r="D6" s="576"/>
      <c r="E6" s="575"/>
      <c r="F6" s="576"/>
      <c r="G6" s="575"/>
      <c r="H6" s="576"/>
      <c r="I6" s="575"/>
      <c r="J6" s="576"/>
      <c r="K6" s="575"/>
      <c r="L6" s="576"/>
    </row>
    <row r="7" spans="1:12" ht="18" customHeight="1">
      <c r="A7" s="567" t="s">
        <v>21</v>
      </c>
      <c r="B7" s="196" t="s">
        <v>22</v>
      </c>
      <c r="C7" s="99" t="s">
        <v>23</v>
      </c>
      <c r="D7" s="100" t="s">
        <v>24</v>
      </c>
      <c r="E7" s="99" t="s">
        <v>23</v>
      </c>
      <c r="F7" s="100" t="s">
        <v>24</v>
      </c>
      <c r="G7" s="99" t="s">
        <v>23</v>
      </c>
      <c r="H7" s="100" t="s">
        <v>24</v>
      </c>
      <c r="I7" s="99" t="s">
        <v>23</v>
      </c>
      <c r="J7" s="100" t="s">
        <v>24</v>
      </c>
      <c r="K7" s="99" t="s">
        <v>23</v>
      </c>
      <c r="L7" s="100" t="s">
        <v>24</v>
      </c>
    </row>
    <row r="8" spans="1:12" ht="18" customHeight="1">
      <c r="A8" s="567"/>
      <c r="B8" s="196"/>
      <c r="C8" s="125">
        <f>IF(C6="",0,VLOOKUP(C$6,作業員別単価表,2,FALSE))</f>
        <v>0</v>
      </c>
      <c r="D8" s="126">
        <f>IF(C6="",0,VLOOKUP(C$6,作業員別単価表,3,FALSE))</f>
        <v>0</v>
      </c>
      <c r="E8" s="125">
        <f>IF(E6="",0,VLOOKUP(E$6,作業員別単価表,2,FALSE))</f>
        <v>0</v>
      </c>
      <c r="F8" s="126">
        <f>IF(E6="",0,VLOOKUP(E$6,作業員別単価表,3,FALSE))</f>
        <v>0</v>
      </c>
      <c r="G8" s="125">
        <f>IF(G6="",0,VLOOKUP(G$6,作業員別単価表,2,FALSE))</f>
        <v>0</v>
      </c>
      <c r="H8" s="126">
        <f>IF(G6="",0,VLOOKUP(G$6,作業員別単価表,3,FALSE))</f>
        <v>0</v>
      </c>
      <c r="I8" s="125">
        <f>IF(I6="",0,VLOOKUP(I$6,作業員別単価表,2,FALSE))</f>
        <v>0</v>
      </c>
      <c r="J8" s="126">
        <f>IF(I6="",0,VLOOKUP(I$6,作業員別単価表,3,FALSE))</f>
        <v>0</v>
      </c>
      <c r="K8" s="125">
        <f>IF(K6="",0,VLOOKUP(K$6,作業員別単価表,2,FALSE))</f>
        <v>0</v>
      </c>
      <c r="L8" s="127">
        <f>IF(K6="",0,VLOOKUP(K$6,作業員別単価表,3,FALSE))</f>
        <v>0</v>
      </c>
    </row>
    <row r="9" spans="1:12" ht="18" customHeight="1">
      <c r="A9" s="101">
        <f>A5</f>
        <v>43586</v>
      </c>
      <c r="B9" s="102">
        <f>A9</f>
        <v>43586</v>
      </c>
      <c r="C9" s="140"/>
      <c r="D9" s="141"/>
      <c r="E9" s="140"/>
      <c r="F9" s="141"/>
      <c r="G9" s="140"/>
      <c r="H9" s="141"/>
      <c r="I9" s="140"/>
      <c r="J9" s="141"/>
      <c r="K9" s="140"/>
      <c r="L9" s="141"/>
    </row>
    <row r="10" spans="1:12" ht="18" customHeight="1">
      <c r="A10" s="101">
        <f>A9+1</f>
        <v>43587</v>
      </c>
      <c r="B10" s="102">
        <f t="shared" ref="B10:B39" si="0">A10</f>
        <v>43587</v>
      </c>
      <c r="C10" s="142"/>
      <c r="D10" s="143"/>
      <c r="E10" s="142"/>
      <c r="F10" s="143"/>
      <c r="G10" s="142"/>
      <c r="H10" s="143"/>
      <c r="I10" s="142"/>
      <c r="J10" s="143"/>
      <c r="K10" s="142"/>
      <c r="L10" s="143"/>
    </row>
    <row r="11" spans="1:12" ht="18" customHeight="1">
      <c r="A11" s="101">
        <f>A10+1</f>
        <v>43588</v>
      </c>
      <c r="B11" s="102">
        <f t="shared" si="0"/>
        <v>43588</v>
      </c>
      <c r="C11" s="142"/>
      <c r="D11" s="143"/>
      <c r="E11" s="142"/>
      <c r="F11" s="143"/>
      <c r="G11" s="142"/>
      <c r="H11" s="143"/>
      <c r="I11" s="142"/>
      <c r="J11" s="143"/>
      <c r="K11" s="142"/>
      <c r="L11" s="143"/>
    </row>
    <row r="12" spans="1:12" ht="18" customHeight="1">
      <c r="A12" s="101">
        <f t="shared" ref="A12:A36" si="1">A11+1</f>
        <v>43589</v>
      </c>
      <c r="B12" s="102">
        <f>A12</f>
        <v>43589</v>
      </c>
      <c r="C12" s="142"/>
      <c r="D12" s="143"/>
      <c r="E12" s="142"/>
      <c r="F12" s="143"/>
      <c r="G12" s="142"/>
      <c r="H12" s="143"/>
      <c r="I12" s="142"/>
      <c r="J12" s="143"/>
      <c r="K12" s="142"/>
      <c r="L12" s="143"/>
    </row>
    <row r="13" spans="1:12" ht="18" customHeight="1">
      <c r="A13" s="101">
        <f t="shared" si="1"/>
        <v>43590</v>
      </c>
      <c r="B13" s="102">
        <f t="shared" si="0"/>
        <v>43590</v>
      </c>
      <c r="C13" s="142"/>
      <c r="D13" s="143"/>
      <c r="E13" s="142"/>
      <c r="F13" s="143"/>
      <c r="G13" s="142"/>
      <c r="H13" s="143"/>
      <c r="I13" s="142"/>
      <c r="J13" s="143"/>
      <c r="K13" s="142"/>
      <c r="L13" s="143"/>
    </row>
    <row r="14" spans="1:12" ht="18" customHeight="1">
      <c r="A14" s="101">
        <f t="shared" si="1"/>
        <v>43591</v>
      </c>
      <c r="B14" s="102">
        <f t="shared" si="0"/>
        <v>43591</v>
      </c>
      <c r="C14" s="142"/>
      <c r="D14" s="143"/>
      <c r="E14" s="142"/>
      <c r="F14" s="143"/>
      <c r="G14" s="142"/>
      <c r="H14" s="143"/>
      <c r="I14" s="142"/>
      <c r="J14" s="143"/>
      <c r="K14" s="142"/>
      <c r="L14" s="143"/>
    </row>
    <row r="15" spans="1:12" ht="18" customHeight="1">
      <c r="A15" s="101">
        <f t="shared" si="1"/>
        <v>43592</v>
      </c>
      <c r="B15" s="102">
        <f t="shared" si="0"/>
        <v>43592</v>
      </c>
      <c r="C15" s="142"/>
      <c r="D15" s="143"/>
      <c r="E15" s="142"/>
      <c r="F15" s="143"/>
      <c r="G15" s="142"/>
      <c r="H15" s="143"/>
      <c r="I15" s="142"/>
      <c r="J15" s="143"/>
      <c r="K15" s="142"/>
      <c r="L15" s="143"/>
    </row>
    <row r="16" spans="1:12" ht="18" customHeight="1">
      <c r="A16" s="101">
        <f t="shared" si="1"/>
        <v>43593</v>
      </c>
      <c r="B16" s="102">
        <f t="shared" si="0"/>
        <v>43593</v>
      </c>
      <c r="C16" s="142"/>
      <c r="D16" s="143"/>
      <c r="E16" s="142"/>
      <c r="F16" s="143"/>
      <c r="G16" s="142"/>
      <c r="H16" s="143"/>
      <c r="I16" s="142"/>
      <c r="J16" s="143"/>
      <c r="K16" s="142"/>
      <c r="L16" s="143"/>
    </row>
    <row r="17" spans="1:12" ht="18" customHeight="1">
      <c r="A17" s="101">
        <f t="shared" si="1"/>
        <v>43594</v>
      </c>
      <c r="B17" s="102">
        <f t="shared" si="0"/>
        <v>43594</v>
      </c>
      <c r="C17" s="142"/>
      <c r="D17" s="143"/>
      <c r="E17" s="142"/>
      <c r="F17" s="143"/>
      <c r="G17" s="142"/>
      <c r="H17" s="143"/>
      <c r="I17" s="142"/>
      <c r="J17" s="143"/>
      <c r="K17" s="142"/>
      <c r="L17" s="143"/>
    </row>
    <row r="18" spans="1:12" ht="18" customHeight="1">
      <c r="A18" s="101">
        <f t="shared" si="1"/>
        <v>43595</v>
      </c>
      <c r="B18" s="102">
        <f t="shared" si="0"/>
        <v>43595</v>
      </c>
      <c r="C18" s="142"/>
      <c r="D18" s="143"/>
      <c r="E18" s="142"/>
      <c r="F18" s="143"/>
      <c r="G18" s="142"/>
      <c r="H18" s="143"/>
      <c r="I18" s="142"/>
      <c r="J18" s="143"/>
      <c r="K18" s="142"/>
      <c r="L18" s="143"/>
    </row>
    <row r="19" spans="1:12" ht="18" customHeight="1">
      <c r="A19" s="101">
        <f t="shared" si="1"/>
        <v>43596</v>
      </c>
      <c r="B19" s="102">
        <f t="shared" si="0"/>
        <v>43596</v>
      </c>
      <c r="C19" s="142"/>
      <c r="D19" s="143"/>
      <c r="E19" s="142"/>
      <c r="F19" s="143"/>
      <c r="G19" s="142"/>
      <c r="H19" s="143"/>
      <c r="I19" s="142"/>
      <c r="J19" s="143"/>
      <c r="K19" s="142"/>
      <c r="L19" s="143"/>
    </row>
    <row r="20" spans="1:12" ht="18" customHeight="1">
      <c r="A20" s="101">
        <f t="shared" si="1"/>
        <v>43597</v>
      </c>
      <c r="B20" s="102">
        <f t="shared" si="0"/>
        <v>43597</v>
      </c>
      <c r="C20" s="142"/>
      <c r="D20" s="143"/>
      <c r="E20" s="142"/>
      <c r="F20" s="143"/>
      <c r="G20" s="142"/>
      <c r="H20" s="143"/>
      <c r="I20" s="142"/>
      <c r="J20" s="143"/>
      <c r="K20" s="142"/>
      <c r="L20" s="143"/>
    </row>
    <row r="21" spans="1:12" ht="18" customHeight="1">
      <c r="A21" s="101">
        <f t="shared" si="1"/>
        <v>43598</v>
      </c>
      <c r="B21" s="102">
        <f t="shared" si="0"/>
        <v>43598</v>
      </c>
      <c r="C21" s="142"/>
      <c r="D21" s="143"/>
      <c r="E21" s="142"/>
      <c r="F21" s="143"/>
      <c r="G21" s="142"/>
      <c r="H21" s="143"/>
      <c r="I21" s="142"/>
      <c r="J21" s="143"/>
      <c r="K21" s="142"/>
      <c r="L21" s="143"/>
    </row>
    <row r="22" spans="1:12" ht="18" customHeight="1">
      <c r="A22" s="101">
        <f t="shared" si="1"/>
        <v>43599</v>
      </c>
      <c r="B22" s="102">
        <f t="shared" si="0"/>
        <v>43599</v>
      </c>
      <c r="C22" s="142"/>
      <c r="D22" s="143"/>
      <c r="E22" s="142"/>
      <c r="F22" s="143"/>
      <c r="G22" s="142"/>
      <c r="H22" s="143"/>
      <c r="I22" s="142"/>
      <c r="J22" s="143"/>
      <c r="K22" s="142"/>
      <c r="L22" s="143"/>
    </row>
    <row r="23" spans="1:12" ht="18" customHeight="1">
      <c r="A23" s="101">
        <f t="shared" si="1"/>
        <v>43600</v>
      </c>
      <c r="B23" s="102">
        <f t="shared" si="0"/>
        <v>43600</v>
      </c>
      <c r="C23" s="142"/>
      <c r="D23" s="143"/>
      <c r="E23" s="142"/>
      <c r="F23" s="143"/>
      <c r="G23" s="142"/>
      <c r="H23" s="143"/>
      <c r="I23" s="142"/>
      <c r="J23" s="143"/>
      <c r="K23" s="142"/>
      <c r="L23" s="143"/>
    </row>
    <row r="24" spans="1:12" ht="18" customHeight="1">
      <c r="A24" s="101">
        <f t="shared" si="1"/>
        <v>43601</v>
      </c>
      <c r="B24" s="102">
        <f t="shared" si="0"/>
        <v>43601</v>
      </c>
      <c r="C24" s="142"/>
      <c r="D24" s="143"/>
      <c r="E24" s="142"/>
      <c r="F24" s="143"/>
      <c r="G24" s="142"/>
      <c r="H24" s="143"/>
      <c r="I24" s="142"/>
      <c r="J24" s="143"/>
      <c r="K24" s="142"/>
      <c r="L24" s="143"/>
    </row>
    <row r="25" spans="1:12" ht="18" customHeight="1">
      <c r="A25" s="101">
        <f t="shared" si="1"/>
        <v>43602</v>
      </c>
      <c r="B25" s="102">
        <f t="shared" si="0"/>
        <v>43602</v>
      </c>
      <c r="C25" s="142"/>
      <c r="D25" s="143"/>
      <c r="E25" s="142"/>
      <c r="F25" s="143"/>
      <c r="G25" s="142"/>
      <c r="H25" s="143"/>
      <c r="I25" s="142"/>
      <c r="J25" s="143"/>
      <c r="K25" s="142"/>
      <c r="L25" s="143"/>
    </row>
    <row r="26" spans="1:12" ht="18" customHeight="1">
      <c r="A26" s="101">
        <f t="shared" si="1"/>
        <v>43603</v>
      </c>
      <c r="B26" s="102">
        <f t="shared" si="0"/>
        <v>43603</v>
      </c>
      <c r="C26" s="142"/>
      <c r="D26" s="143"/>
      <c r="E26" s="142"/>
      <c r="F26" s="143"/>
      <c r="G26" s="142"/>
      <c r="H26" s="143"/>
      <c r="I26" s="142"/>
      <c r="J26" s="143"/>
      <c r="K26" s="142"/>
      <c r="L26" s="143"/>
    </row>
    <row r="27" spans="1:12" ht="18" customHeight="1">
      <c r="A27" s="101">
        <f t="shared" si="1"/>
        <v>43604</v>
      </c>
      <c r="B27" s="102">
        <f t="shared" si="0"/>
        <v>43604</v>
      </c>
      <c r="C27" s="142"/>
      <c r="D27" s="143"/>
      <c r="E27" s="142"/>
      <c r="F27" s="143"/>
      <c r="G27" s="142"/>
      <c r="H27" s="143"/>
      <c r="I27" s="142"/>
      <c r="J27" s="143"/>
      <c r="K27" s="142"/>
      <c r="L27" s="143"/>
    </row>
    <row r="28" spans="1:12" ht="18" customHeight="1">
      <c r="A28" s="101">
        <f t="shared" si="1"/>
        <v>43605</v>
      </c>
      <c r="B28" s="102">
        <f t="shared" si="0"/>
        <v>43605</v>
      </c>
      <c r="C28" s="142"/>
      <c r="D28" s="143"/>
      <c r="E28" s="142"/>
      <c r="F28" s="143"/>
      <c r="G28" s="142"/>
      <c r="H28" s="143"/>
      <c r="I28" s="142"/>
      <c r="J28" s="143"/>
      <c r="K28" s="142"/>
      <c r="L28" s="143"/>
    </row>
    <row r="29" spans="1:12" ht="18" customHeight="1">
      <c r="A29" s="101">
        <f t="shared" si="1"/>
        <v>43606</v>
      </c>
      <c r="B29" s="102">
        <f t="shared" si="0"/>
        <v>43606</v>
      </c>
      <c r="C29" s="142"/>
      <c r="D29" s="143"/>
      <c r="E29" s="142"/>
      <c r="F29" s="143"/>
      <c r="G29" s="142"/>
      <c r="H29" s="143"/>
      <c r="I29" s="142"/>
      <c r="J29" s="143"/>
      <c r="K29" s="142"/>
      <c r="L29" s="143"/>
    </row>
    <row r="30" spans="1:12" ht="18" customHeight="1">
      <c r="A30" s="101">
        <f t="shared" si="1"/>
        <v>43607</v>
      </c>
      <c r="B30" s="102">
        <f t="shared" si="0"/>
        <v>43607</v>
      </c>
      <c r="C30" s="142"/>
      <c r="D30" s="143"/>
      <c r="E30" s="142"/>
      <c r="F30" s="143"/>
      <c r="G30" s="142"/>
      <c r="H30" s="143"/>
      <c r="I30" s="142"/>
      <c r="J30" s="143"/>
      <c r="K30" s="142"/>
      <c r="L30" s="143"/>
    </row>
    <row r="31" spans="1:12" ht="18" customHeight="1">
      <c r="A31" s="101">
        <f t="shared" si="1"/>
        <v>43608</v>
      </c>
      <c r="B31" s="102">
        <f t="shared" si="0"/>
        <v>43608</v>
      </c>
      <c r="C31" s="142"/>
      <c r="D31" s="143"/>
      <c r="E31" s="142"/>
      <c r="F31" s="143"/>
      <c r="G31" s="142"/>
      <c r="H31" s="143"/>
      <c r="I31" s="142"/>
      <c r="J31" s="143"/>
      <c r="K31" s="142"/>
      <c r="L31" s="143"/>
    </row>
    <row r="32" spans="1:12" ht="18" customHeight="1">
      <c r="A32" s="101">
        <f t="shared" si="1"/>
        <v>43609</v>
      </c>
      <c r="B32" s="102">
        <f t="shared" si="0"/>
        <v>43609</v>
      </c>
      <c r="C32" s="142"/>
      <c r="D32" s="143"/>
      <c r="E32" s="142"/>
      <c r="F32" s="143"/>
      <c r="G32" s="142"/>
      <c r="H32" s="143"/>
      <c r="I32" s="142"/>
      <c r="J32" s="143"/>
      <c r="K32" s="142"/>
      <c r="L32" s="143"/>
    </row>
    <row r="33" spans="1:12" ht="18" customHeight="1">
      <c r="A33" s="101">
        <f t="shared" si="1"/>
        <v>43610</v>
      </c>
      <c r="B33" s="102">
        <f t="shared" si="0"/>
        <v>43610</v>
      </c>
      <c r="C33" s="142"/>
      <c r="D33" s="143"/>
      <c r="E33" s="142"/>
      <c r="F33" s="143"/>
      <c r="G33" s="142"/>
      <c r="H33" s="143"/>
      <c r="I33" s="142"/>
      <c r="J33" s="143"/>
      <c r="K33" s="142"/>
      <c r="L33" s="143"/>
    </row>
    <row r="34" spans="1:12" ht="18" customHeight="1">
      <c r="A34" s="101">
        <f t="shared" si="1"/>
        <v>43611</v>
      </c>
      <c r="B34" s="102">
        <f t="shared" si="0"/>
        <v>43611</v>
      </c>
      <c r="C34" s="142"/>
      <c r="D34" s="143"/>
      <c r="E34" s="142"/>
      <c r="F34" s="143"/>
      <c r="G34" s="142"/>
      <c r="H34" s="143"/>
      <c r="I34" s="142"/>
      <c r="J34" s="143"/>
      <c r="K34" s="142"/>
      <c r="L34" s="143"/>
    </row>
    <row r="35" spans="1:12" ht="18" customHeight="1">
      <c r="A35" s="101">
        <f t="shared" si="1"/>
        <v>43612</v>
      </c>
      <c r="B35" s="102">
        <f t="shared" si="0"/>
        <v>43612</v>
      </c>
      <c r="C35" s="142"/>
      <c r="D35" s="143"/>
      <c r="E35" s="142"/>
      <c r="F35" s="143"/>
      <c r="G35" s="142"/>
      <c r="H35" s="143"/>
      <c r="I35" s="142"/>
      <c r="J35" s="143"/>
      <c r="K35" s="142"/>
      <c r="L35" s="143"/>
    </row>
    <row r="36" spans="1:12" ht="18" customHeight="1">
      <c r="A36" s="101">
        <f t="shared" si="1"/>
        <v>43613</v>
      </c>
      <c r="B36" s="102">
        <f t="shared" si="0"/>
        <v>43613</v>
      </c>
      <c r="C36" s="142"/>
      <c r="D36" s="143"/>
      <c r="E36" s="142"/>
      <c r="F36" s="143"/>
      <c r="G36" s="142"/>
      <c r="H36" s="143"/>
      <c r="I36" s="142"/>
      <c r="J36" s="143"/>
      <c r="K36" s="142"/>
      <c r="L36" s="143"/>
    </row>
    <row r="37" spans="1:12" ht="18" customHeight="1">
      <c r="A37" s="101">
        <f>IF(A36="","",IF(DAY(A36+1)=1,"",A36+1))</f>
        <v>43614</v>
      </c>
      <c r="B37" s="102">
        <f t="shared" si="0"/>
        <v>43614</v>
      </c>
      <c r="C37" s="142"/>
      <c r="D37" s="143"/>
      <c r="E37" s="142"/>
      <c r="F37" s="143"/>
      <c r="G37" s="142"/>
      <c r="H37" s="143"/>
      <c r="I37" s="142"/>
      <c r="J37" s="143"/>
      <c r="K37" s="142"/>
      <c r="L37" s="143"/>
    </row>
    <row r="38" spans="1:12" ht="18" customHeight="1">
      <c r="A38" s="101">
        <f t="shared" ref="A38:A39" si="2">IF(A37="","",IF(DAY(A37+1)=1,"",A37+1))</f>
        <v>43615</v>
      </c>
      <c r="B38" s="102">
        <f t="shared" si="0"/>
        <v>43615</v>
      </c>
      <c r="C38" s="142"/>
      <c r="D38" s="143"/>
      <c r="E38" s="142"/>
      <c r="F38" s="143"/>
      <c r="G38" s="142"/>
      <c r="H38" s="143"/>
      <c r="I38" s="142"/>
      <c r="J38" s="143"/>
      <c r="K38" s="142"/>
      <c r="L38" s="143"/>
    </row>
    <row r="39" spans="1:12" ht="18" customHeight="1" thickBot="1">
      <c r="A39" s="103">
        <f t="shared" si="2"/>
        <v>43616</v>
      </c>
      <c r="B39" s="104">
        <f t="shared" si="0"/>
        <v>43616</v>
      </c>
      <c r="C39" s="144"/>
      <c r="D39" s="145"/>
      <c r="E39" s="144"/>
      <c r="F39" s="145"/>
      <c r="G39" s="144"/>
      <c r="H39" s="145"/>
      <c r="I39" s="144"/>
      <c r="J39" s="145"/>
      <c r="K39" s="144"/>
      <c r="L39" s="145"/>
    </row>
    <row r="40" spans="1:12" ht="18" customHeight="1" thickTop="1" thickBot="1">
      <c r="A40" s="568" t="s">
        <v>25</v>
      </c>
      <c r="B40" s="569"/>
      <c r="C40" s="128">
        <f t="shared" ref="C40:L40" si="3">IF(SUM(C9:C39)=0,0,SUM(C9:C39))</f>
        <v>0</v>
      </c>
      <c r="D40" s="129">
        <f t="shared" si="3"/>
        <v>0</v>
      </c>
      <c r="E40" s="130">
        <f t="shared" si="3"/>
        <v>0</v>
      </c>
      <c r="F40" s="129">
        <f t="shared" si="3"/>
        <v>0</v>
      </c>
      <c r="G40" s="130">
        <f t="shared" si="3"/>
        <v>0</v>
      </c>
      <c r="H40" s="129">
        <f t="shared" si="3"/>
        <v>0</v>
      </c>
      <c r="I40" s="130">
        <f t="shared" si="3"/>
        <v>0</v>
      </c>
      <c r="J40" s="129">
        <f t="shared" si="3"/>
        <v>0</v>
      </c>
      <c r="K40" s="130">
        <f t="shared" si="3"/>
        <v>0</v>
      </c>
      <c r="L40" s="131">
        <f t="shared" si="3"/>
        <v>0</v>
      </c>
    </row>
    <row r="41" spans="1:12" ht="18" customHeight="1" thickBot="1">
      <c r="A41" s="570" t="s">
        <v>26</v>
      </c>
      <c r="B41" s="571"/>
      <c r="C41" s="132">
        <f>IF(C40="",0,C40/8)</f>
        <v>0</v>
      </c>
      <c r="D41" s="133">
        <f t="shared" ref="D41:L41" si="4">IF(D40="",0,D40/8)</f>
        <v>0</v>
      </c>
      <c r="E41" s="134">
        <f t="shared" si="4"/>
        <v>0</v>
      </c>
      <c r="F41" s="133">
        <f t="shared" si="4"/>
        <v>0</v>
      </c>
      <c r="G41" s="134">
        <f t="shared" si="4"/>
        <v>0</v>
      </c>
      <c r="H41" s="133">
        <f t="shared" si="4"/>
        <v>0</v>
      </c>
      <c r="I41" s="134">
        <f t="shared" si="4"/>
        <v>0</v>
      </c>
      <c r="J41" s="133">
        <f t="shared" si="4"/>
        <v>0</v>
      </c>
      <c r="K41" s="134">
        <f t="shared" si="4"/>
        <v>0</v>
      </c>
      <c r="L41" s="135">
        <f t="shared" si="4"/>
        <v>0</v>
      </c>
    </row>
    <row r="42" spans="1:12" ht="18" customHeight="1" thickBot="1">
      <c r="A42" s="572" t="s">
        <v>30</v>
      </c>
      <c r="B42" s="573"/>
      <c r="C42" s="136">
        <f>IF(C40="",0,C8*C40)</f>
        <v>0</v>
      </c>
      <c r="D42" s="137">
        <f t="shared" ref="D42:L42" si="5">IF(D40="",0,D8*D40)</f>
        <v>0</v>
      </c>
      <c r="E42" s="138">
        <f t="shared" si="5"/>
        <v>0</v>
      </c>
      <c r="F42" s="137">
        <f t="shared" si="5"/>
        <v>0</v>
      </c>
      <c r="G42" s="138">
        <f t="shared" si="5"/>
        <v>0</v>
      </c>
      <c r="H42" s="137">
        <f t="shared" si="5"/>
        <v>0</v>
      </c>
      <c r="I42" s="138">
        <f t="shared" si="5"/>
        <v>0</v>
      </c>
      <c r="J42" s="137">
        <f t="shared" si="5"/>
        <v>0</v>
      </c>
      <c r="K42" s="138">
        <f t="shared" si="5"/>
        <v>0</v>
      </c>
      <c r="L42" s="139">
        <f t="shared" si="5"/>
        <v>0</v>
      </c>
    </row>
    <row r="43" spans="1:12" ht="14.25" thickBot="1"/>
    <row r="44" spans="1:12" ht="18" customHeight="1" thickBot="1">
      <c r="A44" s="574" t="s">
        <v>27</v>
      </c>
      <c r="B44" s="574"/>
      <c r="C44" s="105" t="s">
        <v>23</v>
      </c>
      <c r="D44" s="106" t="s">
        <v>24</v>
      </c>
      <c r="F44" s="58" t="s">
        <v>70</v>
      </c>
    </row>
    <row r="45" spans="1:12" ht="18" customHeight="1" thickBot="1">
      <c r="A45" s="563" t="s">
        <v>88</v>
      </c>
      <c r="B45" s="564"/>
      <c r="C45" s="146">
        <f t="shared" ref="C45:D47" si="6">IF(C40+E40+G40+I40+K40=0,0,C40+E40+G40+I40+K40)</f>
        <v>0</v>
      </c>
      <c r="D45" s="135">
        <f t="shared" si="6"/>
        <v>0</v>
      </c>
      <c r="F45" s="501"/>
      <c r="G45" s="502"/>
      <c r="H45" s="502"/>
      <c r="I45" s="502"/>
      <c r="J45" s="502"/>
      <c r="K45" s="502"/>
      <c r="L45" s="503"/>
    </row>
    <row r="46" spans="1:12" ht="18" customHeight="1" thickBot="1">
      <c r="A46" s="565" t="s">
        <v>37</v>
      </c>
      <c r="B46" s="566"/>
      <c r="C46" s="146">
        <f t="shared" si="6"/>
        <v>0</v>
      </c>
      <c r="D46" s="135">
        <f t="shared" si="6"/>
        <v>0</v>
      </c>
      <c r="F46" s="504"/>
      <c r="G46" s="505"/>
      <c r="H46" s="505"/>
      <c r="I46" s="505"/>
      <c r="J46" s="505"/>
      <c r="K46" s="505"/>
      <c r="L46" s="506"/>
    </row>
    <row r="47" spans="1:12" ht="18" customHeight="1" thickBot="1">
      <c r="A47" s="565" t="s">
        <v>87</v>
      </c>
      <c r="B47" s="566"/>
      <c r="C47" s="136">
        <f t="shared" si="6"/>
        <v>0</v>
      </c>
      <c r="D47" s="139">
        <f t="shared" si="6"/>
        <v>0</v>
      </c>
      <c r="F47" s="507"/>
      <c r="G47" s="508"/>
      <c r="H47" s="508"/>
      <c r="I47" s="508"/>
      <c r="J47" s="508"/>
      <c r="K47" s="508"/>
      <c r="L47" s="509"/>
    </row>
    <row r="49" spans="1:12" ht="13.5" customHeight="1" thickBot="1">
      <c r="A49" s="517" t="s">
        <v>29</v>
      </c>
      <c r="B49" s="517"/>
      <c r="C49" s="517"/>
      <c r="D49" s="27"/>
      <c r="E49" s="27"/>
      <c r="F49" s="27"/>
    </row>
    <row r="50" spans="1:12" ht="13.5" customHeight="1" thickTop="1">
      <c r="A50" s="518">
        <f>IF(C47+D47=0,0,C47+D47)</f>
        <v>0</v>
      </c>
      <c r="B50" s="519"/>
      <c r="C50" s="519"/>
      <c r="D50" s="520"/>
      <c r="E50" s="107"/>
      <c r="F50" s="518">
        <f>IF(A50=0,0,IF(入力シート!$C$49="切捨",ROUNDDOWN($A$50*入力シート!$C$48,0),IF(入力シート!$C$49="切上",ROUNDUP($A$50*入力シート!$C$48,0),IF(入力シート!$C$49="四捨五入",ROUND($A$50*入力シート!$C$48,0)))))</f>
        <v>0</v>
      </c>
      <c r="G50" s="520"/>
      <c r="I50" s="527">
        <f>IF(A50=0,0,A50+F50)</f>
        <v>0</v>
      </c>
      <c r="J50" s="528"/>
      <c r="K50" s="528"/>
      <c r="L50" s="529"/>
    </row>
    <row r="51" spans="1:12" ht="13.5" customHeight="1">
      <c r="A51" s="521"/>
      <c r="B51" s="522"/>
      <c r="C51" s="522"/>
      <c r="D51" s="523"/>
      <c r="E51" s="108"/>
      <c r="F51" s="521"/>
      <c r="G51" s="523"/>
      <c r="I51" s="530"/>
      <c r="J51" s="531"/>
      <c r="K51" s="531"/>
      <c r="L51" s="532"/>
    </row>
    <row r="52" spans="1:12" ht="13.5" customHeight="1">
      <c r="A52" s="521"/>
      <c r="B52" s="522"/>
      <c r="C52" s="522"/>
      <c r="D52" s="523"/>
      <c r="E52" s="108"/>
      <c r="F52" s="521"/>
      <c r="G52" s="523"/>
      <c r="I52" s="530"/>
      <c r="J52" s="531"/>
      <c r="K52" s="531"/>
      <c r="L52" s="532"/>
    </row>
    <row r="53" spans="1:12" ht="14.25" customHeight="1" thickBot="1">
      <c r="A53" s="524"/>
      <c r="B53" s="525"/>
      <c r="C53" s="525"/>
      <c r="D53" s="526"/>
      <c r="F53" s="524"/>
      <c r="G53" s="526"/>
      <c r="I53" s="533"/>
      <c r="J53" s="534"/>
      <c r="K53" s="534"/>
      <c r="L53" s="535"/>
    </row>
    <row r="54" spans="1:12" ht="14.25" customHeight="1">
      <c r="C54" s="109"/>
      <c r="D54" s="109"/>
      <c r="F54" s="167"/>
      <c r="G54" s="167"/>
      <c r="I54" s="110"/>
      <c r="J54" s="110"/>
      <c r="K54" s="110"/>
    </row>
    <row r="55" spans="1:12">
      <c r="A55" s="510" t="s">
        <v>90</v>
      </c>
      <c r="B55" s="511"/>
      <c r="C55" s="511"/>
      <c r="I55" s="559" t="s">
        <v>50</v>
      </c>
      <c r="J55" s="560"/>
      <c r="K55" s="560"/>
      <c r="L55" s="561"/>
    </row>
    <row r="56" spans="1:12" ht="15" customHeight="1">
      <c r="A56" s="111"/>
      <c r="B56" s="111"/>
      <c r="C56" s="111"/>
      <c r="L56" s="97" t="s">
        <v>66</v>
      </c>
    </row>
    <row r="57" spans="1:12" ht="20.100000000000001" customHeight="1">
      <c r="A57" s="512" t="s">
        <v>19</v>
      </c>
      <c r="B57" s="513"/>
      <c r="C57" s="514" t="str">
        <f>IF(C3="","",C3)</f>
        <v/>
      </c>
      <c r="D57" s="515"/>
      <c r="E57" s="515"/>
      <c r="F57" s="515"/>
      <c r="G57" s="515"/>
      <c r="H57" s="515"/>
      <c r="I57" s="515"/>
      <c r="J57" s="515"/>
      <c r="K57" s="515"/>
      <c r="L57" s="516"/>
    </row>
    <row r="58" spans="1:12">
      <c r="I58" s="549" t="str">
        <f>IF(I4="","",I4)</f>
        <v/>
      </c>
      <c r="J58" s="549"/>
      <c r="K58" s="549"/>
      <c r="L58" s="549"/>
    </row>
    <row r="59" spans="1:12">
      <c r="A59" s="586">
        <f>IF(A5="","",A5)</f>
        <v>43586</v>
      </c>
      <c r="B59" s="586"/>
      <c r="C59" s="586"/>
      <c r="D59" s="112"/>
      <c r="E59" s="27"/>
      <c r="F59" s="27"/>
      <c r="G59" s="27"/>
      <c r="H59" s="27"/>
      <c r="I59" s="550"/>
      <c r="J59" s="550"/>
      <c r="K59" s="550"/>
      <c r="L59" s="550"/>
    </row>
    <row r="60" spans="1:12" ht="18" customHeight="1">
      <c r="A60" s="552" t="s">
        <v>20</v>
      </c>
      <c r="B60" s="553"/>
      <c r="C60" s="554" t="str">
        <f>IF(C6="","",C6)</f>
        <v/>
      </c>
      <c r="D60" s="555"/>
      <c r="E60" s="554" t="str">
        <f t="shared" ref="E60" si="7">IF(E6="","",E6)</f>
        <v/>
      </c>
      <c r="F60" s="555"/>
      <c r="G60" s="554" t="str">
        <f t="shared" ref="G60" si="8">IF(G6="","",G6)</f>
        <v/>
      </c>
      <c r="H60" s="555"/>
      <c r="I60" s="554" t="str">
        <f t="shared" ref="I60" si="9">IF(I6="","",I6)</f>
        <v/>
      </c>
      <c r="J60" s="555"/>
      <c r="K60" s="554" t="str">
        <f t="shared" ref="K60" si="10">IF(K6="","",K6)</f>
        <v/>
      </c>
      <c r="L60" s="555"/>
    </row>
    <row r="61" spans="1:12" ht="18" customHeight="1">
      <c r="A61" s="543" t="s">
        <v>21</v>
      </c>
      <c r="B61" s="544" t="s">
        <v>22</v>
      </c>
      <c r="C61" s="113" t="s">
        <v>23</v>
      </c>
      <c r="D61" s="114" t="s">
        <v>24</v>
      </c>
      <c r="E61" s="113" t="s">
        <v>23</v>
      </c>
      <c r="F61" s="114" t="s">
        <v>24</v>
      </c>
      <c r="G61" s="113" t="s">
        <v>23</v>
      </c>
      <c r="H61" s="114" t="s">
        <v>24</v>
      </c>
      <c r="I61" s="113" t="s">
        <v>23</v>
      </c>
      <c r="J61" s="114" t="s">
        <v>24</v>
      </c>
      <c r="K61" s="113" t="s">
        <v>23</v>
      </c>
      <c r="L61" s="114" t="s">
        <v>24</v>
      </c>
    </row>
    <row r="62" spans="1:12" ht="18" customHeight="1">
      <c r="A62" s="543"/>
      <c r="B62" s="544"/>
      <c r="C62" s="147">
        <f>C8</f>
        <v>0</v>
      </c>
      <c r="D62" s="148">
        <f>D8</f>
        <v>0</v>
      </c>
      <c r="E62" s="147">
        <f t="shared" ref="E62:L62" si="11">E8</f>
        <v>0</v>
      </c>
      <c r="F62" s="148">
        <f t="shared" si="11"/>
        <v>0</v>
      </c>
      <c r="G62" s="147">
        <f t="shared" si="11"/>
        <v>0</v>
      </c>
      <c r="H62" s="148">
        <f t="shared" si="11"/>
        <v>0</v>
      </c>
      <c r="I62" s="147">
        <f t="shared" si="11"/>
        <v>0</v>
      </c>
      <c r="J62" s="148">
        <f t="shared" si="11"/>
        <v>0</v>
      </c>
      <c r="K62" s="147">
        <f t="shared" si="11"/>
        <v>0</v>
      </c>
      <c r="L62" s="148">
        <f t="shared" si="11"/>
        <v>0</v>
      </c>
    </row>
    <row r="63" spans="1:12" ht="18" customHeight="1">
      <c r="A63" s="115">
        <f>A59</f>
        <v>43586</v>
      </c>
      <c r="B63" s="116">
        <f>A63</f>
        <v>43586</v>
      </c>
      <c r="C63" s="177" t="str">
        <f>IF(C9=0,"",C9)</f>
        <v/>
      </c>
      <c r="D63" s="178" t="str">
        <f>IF(D9=0,"",D9)</f>
        <v/>
      </c>
      <c r="E63" s="177" t="str">
        <f t="shared" ref="E63:L63" si="12">IF(E9=0,"",E9)</f>
        <v/>
      </c>
      <c r="F63" s="178" t="str">
        <f t="shared" si="12"/>
        <v/>
      </c>
      <c r="G63" s="177" t="str">
        <f t="shared" si="12"/>
        <v/>
      </c>
      <c r="H63" s="178" t="str">
        <f t="shared" si="12"/>
        <v/>
      </c>
      <c r="I63" s="177" t="str">
        <f t="shared" si="12"/>
        <v/>
      </c>
      <c r="J63" s="178" t="str">
        <f t="shared" si="12"/>
        <v/>
      </c>
      <c r="K63" s="177" t="str">
        <f t="shared" si="12"/>
        <v/>
      </c>
      <c r="L63" s="178" t="str">
        <f t="shared" si="12"/>
        <v/>
      </c>
    </row>
    <row r="64" spans="1:12" ht="18" customHeight="1">
      <c r="A64" s="115">
        <f>A63+1</f>
        <v>43587</v>
      </c>
      <c r="B64" s="116">
        <f t="shared" ref="B64:B65" si="13">A64</f>
        <v>43587</v>
      </c>
      <c r="C64" s="177" t="str">
        <f t="shared" ref="C64:L79" si="14">IF(C10=0,"",C10)</f>
        <v/>
      </c>
      <c r="D64" s="178" t="str">
        <f t="shared" si="14"/>
        <v/>
      </c>
      <c r="E64" s="177" t="str">
        <f t="shared" si="14"/>
        <v/>
      </c>
      <c r="F64" s="178" t="str">
        <f t="shared" si="14"/>
        <v/>
      </c>
      <c r="G64" s="177" t="str">
        <f t="shared" si="14"/>
        <v/>
      </c>
      <c r="H64" s="178" t="str">
        <f t="shared" si="14"/>
        <v/>
      </c>
      <c r="I64" s="177" t="str">
        <f t="shared" si="14"/>
        <v/>
      </c>
      <c r="J64" s="178" t="str">
        <f t="shared" si="14"/>
        <v/>
      </c>
      <c r="K64" s="177" t="str">
        <f t="shared" si="14"/>
        <v/>
      </c>
      <c r="L64" s="178" t="str">
        <f t="shared" si="14"/>
        <v/>
      </c>
    </row>
    <row r="65" spans="1:12" ht="18" customHeight="1">
      <c r="A65" s="115">
        <f>A64+1</f>
        <v>43588</v>
      </c>
      <c r="B65" s="116">
        <f t="shared" si="13"/>
        <v>43588</v>
      </c>
      <c r="C65" s="177" t="str">
        <f t="shared" si="14"/>
        <v/>
      </c>
      <c r="D65" s="178" t="str">
        <f t="shared" si="14"/>
        <v/>
      </c>
      <c r="E65" s="177" t="str">
        <f t="shared" si="14"/>
        <v/>
      </c>
      <c r="F65" s="178" t="str">
        <f t="shared" si="14"/>
        <v/>
      </c>
      <c r="G65" s="177" t="str">
        <f t="shared" si="14"/>
        <v/>
      </c>
      <c r="H65" s="178" t="str">
        <f t="shared" si="14"/>
        <v/>
      </c>
      <c r="I65" s="177" t="str">
        <f t="shared" si="14"/>
        <v/>
      </c>
      <c r="J65" s="178" t="str">
        <f t="shared" si="14"/>
        <v/>
      </c>
      <c r="K65" s="177" t="str">
        <f t="shared" si="14"/>
        <v/>
      </c>
      <c r="L65" s="178" t="str">
        <f t="shared" si="14"/>
        <v/>
      </c>
    </row>
    <row r="66" spans="1:12" ht="18" customHeight="1">
      <c r="A66" s="115">
        <f t="shared" ref="A66:A90" si="15">A65+1</f>
        <v>43589</v>
      </c>
      <c r="B66" s="116">
        <f>A66</f>
        <v>43589</v>
      </c>
      <c r="C66" s="177" t="str">
        <f t="shared" si="14"/>
        <v/>
      </c>
      <c r="D66" s="178" t="str">
        <f t="shared" si="14"/>
        <v/>
      </c>
      <c r="E66" s="177" t="str">
        <f t="shared" si="14"/>
        <v/>
      </c>
      <c r="F66" s="178" t="str">
        <f t="shared" si="14"/>
        <v/>
      </c>
      <c r="G66" s="177" t="str">
        <f t="shared" si="14"/>
        <v/>
      </c>
      <c r="H66" s="178" t="str">
        <f t="shared" si="14"/>
        <v/>
      </c>
      <c r="I66" s="177" t="str">
        <f t="shared" si="14"/>
        <v/>
      </c>
      <c r="J66" s="178" t="str">
        <f t="shared" si="14"/>
        <v/>
      </c>
      <c r="K66" s="177" t="str">
        <f t="shared" si="14"/>
        <v/>
      </c>
      <c r="L66" s="178" t="str">
        <f t="shared" si="14"/>
        <v/>
      </c>
    </row>
    <row r="67" spans="1:12" ht="18" customHeight="1">
      <c r="A67" s="115">
        <f t="shared" si="15"/>
        <v>43590</v>
      </c>
      <c r="B67" s="116">
        <f t="shared" ref="B67:B93" si="16">A67</f>
        <v>43590</v>
      </c>
      <c r="C67" s="177" t="str">
        <f t="shared" si="14"/>
        <v/>
      </c>
      <c r="D67" s="178" t="str">
        <f t="shared" si="14"/>
        <v/>
      </c>
      <c r="E67" s="177" t="str">
        <f t="shared" si="14"/>
        <v/>
      </c>
      <c r="F67" s="178" t="str">
        <f t="shared" si="14"/>
        <v/>
      </c>
      <c r="G67" s="177" t="str">
        <f t="shared" si="14"/>
        <v/>
      </c>
      <c r="H67" s="178" t="str">
        <f t="shared" si="14"/>
        <v/>
      </c>
      <c r="I67" s="177" t="str">
        <f t="shared" si="14"/>
        <v/>
      </c>
      <c r="J67" s="178" t="str">
        <f t="shared" si="14"/>
        <v/>
      </c>
      <c r="K67" s="177" t="str">
        <f t="shared" si="14"/>
        <v/>
      </c>
      <c r="L67" s="178" t="str">
        <f t="shared" si="14"/>
        <v/>
      </c>
    </row>
    <row r="68" spans="1:12" ht="18" customHeight="1">
      <c r="A68" s="115">
        <f t="shared" si="15"/>
        <v>43591</v>
      </c>
      <c r="B68" s="116">
        <f t="shared" si="16"/>
        <v>43591</v>
      </c>
      <c r="C68" s="177" t="str">
        <f t="shared" si="14"/>
        <v/>
      </c>
      <c r="D68" s="178" t="str">
        <f t="shared" si="14"/>
        <v/>
      </c>
      <c r="E68" s="177" t="str">
        <f t="shared" si="14"/>
        <v/>
      </c>
      <c r="F68" s="178" t="str">
        <f t="shared" si="14"/>
        <v/>
      </c>
      <c r="G68" s="177" t="str">
        <f t="shared" si="14"/>
        <v/>
      </c>
      <c r="H68" s="178" t="str">
        <f t="shared" si="14"/>
        <v/>
      </c>
      <c r="I68" s="177" t="str">
        <f t="shared" si="14"/>
        <v/>
      </c>
      <c r="J68" s="178" t="str">
        <f t="shared" si="14"/>
        <v/>
      </c>
      <c r="K68" s="177" t="str">
        <f t="shared" si="14"/>
        <v/>
      </c>
      <c r="L68" s="178" t="str">
        <f t="shared" si="14"/>
        <v/>
      </c>
    </row>
    <row r="69" spans="1:12" ht="18" customHeight="1">
      <c r="A69" s="115">
        <f t="shared" si="15"/>
        <v>43592</v>
      </c>
      <c r="B69" s="116">
        <f t="shared" si="16"/>
        <v>43592</v>
      </c>
      <c r="C69" s="177" t="str">
        <f t="shared" si="14"/>
        <v/>
      </c>
      <c r="D69" s="178" t="str">
        <f t="shared" si="14"/>
        <v/>
      </c>
      <c r="E69" s="177" t="str">
        <f t="shared" si="14"/>
        <v/>
      </c>
      <c r="F69" s="178" t="str">
        <f t="shared" si="14"/>
        <v/>
      </c>
      <c r="G69" s="177" t="str">
        <f t="shared" si="14"/>
        <v/>
      </c>
      <c r="H69" s="178" t="str">
        <f t="shared" si="14"/>
        <v/>
      </c>
      <c r="I69" s="177" t="str">
        <f t="shared" si="14"/>
        <v/>
      </c>
      <c r="J69" s="178" t="str">
        <f t="shared" si="14"/>
        <v/>
      </c>
      <c r="K69" s="177" t="str">
        <f t="shared" si="14"/>
        <v/>
      </c>
      <c r="L69" s="178" t="str">
        <f t="shared" si="14"/>
        <v/>
      </c>
    </row>
    <row r="70" spans="1:12" ht="18" customHeight="1">
      <c r="A70" s="115">
        <f t="shared" si="15"/>
        <v>43593</v>
      </c>
      <c r="B70" s="116">
        <f t="shared" si="16"/>
        <v>43593</v>
      </c>
      <c r="C70" s="177" t="str">
        <f t="shared" si="14"/>
        <v/>
      </c>
      <c r="D70" s="178" t="str">
        <f t="shared" si="14"/>
        <v/>
      </c>
      <c r="E70" s="177" t="str">
        <f t="shared" si="14"/>
        <v/>
      </c>
      <c r="F70" s="178" t="str">
        <f t="shared" si="14"/>
        <v/>
      </c>
      <c r="G70" s="177" t="str">
        <f t="shared" si="14"/>
        <v/>
      </c>
      <c r="H70" s="178" t="str">
        <f t="shared" si="14"/>
        <v/>
      </c>
      <c r="I70" s="177" t="str">
        <f t="shared" si="14"/>
        <v/>
      </c>
      <c r="J70" s="178" t="str">
        <f t="shared" si="14"/>
        <v/>
      </c>
      <c r="K70" s="177" t="str">
        <f t="shared" si="14"/>
        <v/>
      </c>
      <c r="L70" s="178" t="str">
        <f t="shared" si="14"/>
        <v/>
      </c>
    </row>
    <row r="71" spans="1:12" ht="18" customHeight="1">
      <c r="A71" s="115">
        <f t="shared" si="15"/>
        <v>43594</v>
      </c>
      <c r="B71" s="116">
        <f t="shared" si="16"/>
        <v>43594</v>
      </c>
      <c r="C71" s="177" t="str">
        <f t="shared" si="14"/>
        <v/>
      </c>
      <c r="D71" s="178" t="str">
        <f t="shared" si="14"/>
        <v/>
      </c>
      <c r="E71" s="177" t="str">
        <f t="shared" si="14"/>
        <v/>
      </c>
      <c r="F71" s="178" t="str">
        <f t="shared" si="14"/>
        <v/>
      </c>
      <c r="G71" s="177" t="str">
        <f t="shared" si="14"/>
        <v/>
      </c>
      <c r="H71" s="178" t="str">
        <f t="shared" si="14"/>
        <v/>
      </c>
      <c r="I71" s="177" t="str">
        <f t="shared" si="14"/>
        <v/>
      </c>
      <c r="J71" s="178" t="str">
        <f t="shared" si="14"/>
        <v/>
      </c>
      <c r="K71" s="177" t="str">
        <f t="shared" si="14"/>
        <v/>
      </c>
      <c r="L71" s="178" t="str">
        <f t="shared" si="14"/>
        <v/>
      </c>
    </row>
    <row r="72" spans="1:12" ht="18" customHeight="1">
      <c r="A72" s="115">
        <f t="shared" si="15"/>
        <v>43595</v>
      </c>
      <c r="B72" s="116">
        <f t="shared" si="16"/>
        <v>43595</v>
      </c>
      <c r="C72" s="177" t="str">
        <f t="shared" si="14"/>
        <v/>
      </c>
      <c r="D72" s="178" t="str">
        <f t="shared" si="14"/>
        <v/>
      </c>
      <c r="E72" s="177" t="str">
        <f t="shared" si="14"/>
        <v/>
      </c>
      <c r="F72" s="178" t="str">
        <f t="shared" si="14"/>
        <v/>
      </c>
      <c r="G72" s="177" t="str">
        <f t="shared" si="14"/>
        <v/>
      </c>
      <c r="H72" s="178" t="str">
        <f t="shared" si="14"/>
        <v/>
      </c>
      <c r="I72" s="177" t="str">
        <f t="shared" si="14"/>
        <v/>
      </c>
      <c r="J72" s="178" t="str">
        <f t="shared" si="14"/>
        <v/>
      </c>
      <c r="K72" s="177" t="str">
        <f t="shared" si="14"/>
        <v/>
      </c>
      <c r="L72" s="178" t="str">
        <f t="shared" si="14"/>
        <v/>
      </c>
    </row>
    <row r="73" spans="1:12" ht="18" customHeight="1">
      <c r="A73" s="115">
        <f t="shared" si="15"/>
        <v>43596</v>
      </c>
      <c r="B73" s="116">
        <f t="shared" si="16"/>
        <v>43596</v>
      </c>
      <c r="C73" s="177" t="str">
        <f t="shared" si="14"/>
        <v/>
      </c>
      <c r="D73" s="178" t="str">
        <f t="shared" si="14"/>
        <v/>
      </c>
      <c r="E73" s="177" t="str">
        <f t="shared" si="14"/>
        <v/>
      </c>
      <c r="F73" s="178" t="str">
        <f t="shared" si="14"/>
        <v/>
      </c>
      <c r="G73" s="177" t="str">
        <f t="shared" si="14"/>
        <v/>
      </c>
      <c r="H73" s="178" t="str">
        <f t="shared" si="14"/>
        <v/>
      </c>
      <c r="I73" s="177" t="str">
        <f t="shared" si="14"/>
        <v/>
      </c>
      <c r="J73" s="178" t="str">
        <f t="shared" si="14"/>
        <v/>
      </c>
      <c r="K73" s="177" t="str">
        <f t="shared" si="14"/>
        <v/>
      </c>
      <c r="L73" s="178" t="str">
        <f t="shared" si="14"/>
        <v/>
      </c>
    </row>
    <row r="74" spans="1:12" ht="18" customHeight="1">
      <c r="A74" s="115">
        <f t="shared" si="15"/>
        <v>43597</v>
      </c>
      <c r="B74" s="116">
        <f t="shared" si="16"/>
        <v>43597</v>
      </c>
      <c r="C74" s="177" t="str">
        <f t="shared" si="14"/>
        <v/>
      </c>
      <c r="D74" s="178" t="str">
        <f t="shared" si="14"/>
        <v/>
      </c>
      <c r="E74" s="177" t="str">
        <f t="shared" si="14"/>
        <v/>
      </c>
      <c r="F74" s="178" t="str">
        <f t="shared" si="14"/>
        <v/>
      </c>
      <c r="G74" s="177" t="str">
        <f t="shared" si="14"/>
        <v/>
      </c>
      <c r="H74" s="178" t="str">
        <f t="shared" si="14"/>
        <v/>
      </c>
      <c r="I74" s="177" t="str">
        <f t="shared" si="14"/>
        <v/>
      </c>
      <c r="J74" s="178" t="str">
        <f t="shared" si="14"/>
        <v/>
      </c>
      <c r="K74" s="177" t="str">
        <f t="shared" si="14"/>
        <v/>
      </c>
      <c r="L74" s="178" t="str">
        <f t="shared" si="14"/>
        <v/>
      </c>
    </row>
    <row r="75" spans="1:12" ht="18" customHeight="1">
      <c r="A75" s="115">
        <f t="shared" si="15"/>
        <v>43598</v>
      </c>
      <c r="B75" s="116">
        <f t="shared" si="16"/>
        <v>43598</v>
      </c>
      <c r="C75" s="177" t="str">
        <f t="shared" si="14"/>
        <v/>
      </c>
      <c r="D75" s="178" t="str">
        <f t="shared" si="14"/>
        <v/>
      </c>
      <c r="E75" s="177" t="str">
        <f t="shared" si="14"/>
        <v/>
      </c>
      <c r="F75" s="178" t="str">
        <f t="shared" si="14"/>
        <v/>
      </c>
      <c r="G75" s="177" t="str">
        <f t="shared" si="14"/>
        <v/>
      </c>
      <c r="H75" s="178" t="str">
        <f t="shared" si="14"/>
        <v/>
      </c>
      <c r="I75" s="177" t="str">
        <f t="shared" si="14"/>
        <v/>
      </c>
      <c r="J75" s="178" t="str">
        <f t="shared" si="14"/>
        <v/>
      </c>
      <c r="K75" s="177" t="str">
        <f t="shared" si="14"/>
        <v/>
      </c>
      <c r="L75" s="178" t="str">
        <f t="shared" si="14"/>
        <v/>
      </c>
    </row>
    <row r="76" spans="1:12" ht="18" customHeight="1">
      <c r="A76" s="115">
        <f t="shared" si="15"/>
        <v>43599</v>
      </c>
      <c r="B76" s="116">
        <f t="shared" si="16"/>
        <v>43599</v>
      </c>
      <c r="C76" s="177" t="str">
        <f t="shared" si="14"/>
        <v/>
      </c>
      <c r="D76" s="178" t="str">
        <f t="shared" si="14"/>
        <v/>
      </c>
      <c r="E76" s="177" t="str">
        <f t="shared" si="14"/>
        <v/>
      </c>
      <c r="F76" s="178" t="str">
        <f t="shared" si="14"/>
        <v/>
      </c>
      <c r="G76" s="177" t="str">
        <f t="shared" si="14"/>
        <v/>
      </c>
      <c r="H76" s="178" t="str">
        <f t="shared" si="14"/>
        <v/>
      </c>
      <c r="I76" s="177" t="str">
        <f t="shared" si="14"/>
        <v/>
      </c>
      <c r="J76" s="178" t="str">
        <f t="shared" si="14"/>
        <v/>
      </c>
      <c r="K76" s="177" t="str">
        <f t="shared" si="14"/>
        <v/>
      </c>
      <c r="L76" s="178" t="str">
        <f t="shared" si="14"/>
        <v/>
      </c>
    </row>
    <row r="77" spans="1:12" ht="18" customHeight="1">
      <c r="A77" s="115">
        <f t="shared" si="15"/>
        <v>43600</v>
      </c>
      <c r="B77" s="116">
        <f t="shared" si="16"/>
        <v>43600</v>
      </c>
      <c r="C77" s="177" t="str">
        <f t="shared" si="14"/>
        <v/>
      </c>
      <c r="D77" s="178" t="str">
        <f t="shared" si="14"/>
        <v/>
      </c>
      <c r="E77" s="177" t="str">
        <f t="shared" si="14"/>
        <v/>
      </c>
      <c r="F77" s="178" t="str">
        <f t="shared" si="14"/>
        <v/>
      </c>
      <c r="G77" s="177" t="str">
        <f t="shared" si="14"/>
        <v/>
      </c>
      <c r="H77" s="178" t="str">
        <f t="shared" si="14"/>
        <v/>
      </c>
      <c r="I77" s="177" t="str">
        <f t="shared" si="14"/>
        <v/>
      </c>
      <c r="J77" s="178" t="str">
        <f t="shared" si="14"/>
        <v/>
      </c>
      <c r="K77" s="177" t="str">
        <f t="shared" si="14"/>
        <v/>
      </c>
      <c r="L77" s="178" t="str">
        <f t="shared" si="14"/>
        <v/>
      </c>
    </row>
    <row r="78" spans="1:12" ht="18" customHeight="1">
      <c r="A78" s="115">
        <f t="shared" si="15"/>
        <v>43601</v>
      </c>
      <c r="B78" s="116">
        <f t="shared" si="16"/>
        <v>43601</v>
      </c>
      <c r="C78" s="177" t="str">
        <f t="shared" si="14"/>
        <v/>
      </c>
      <c r="D78" s="178" t="str">
        <f t="shared" si="14"/>
        <v/>
      </c>
      <c r="E78" s="177" t="str">
        <f t="shared" si="14"/>
        <v/>
      </c>
      <c r="F78" s="178" t="str">
        <f t="shared" si="14"/>
        <v/>
      </c>
      <c r="G78" s="177" t="str">
        <f t="shared" si="14"/>
        <v/>
      </c>
      <c r="H78" s="178" t="str">
        <f t="shared" si="14"/>
        <v/>
      </c>
      <c r="I78" s="177" t="str">
        <f t="shared" si="14"/>
        <v/>
      </c>
      <c r="J78" s="178" t="str">
        <f t="shared" si="14"/>
        <v/>
      </c>
      <c r="K78" s="177" t="str">
        <f t="shared" si="14"/>
        <v/>
      </c>
      <c r="L78" s="178" t="str">
        <f t="shared" si="14"/>
        <v/>
      </c>
    </row>
    <row r="79" spans="1:12" ht="18" customHeight="1">
      <c r="A79" s="115">
        <f t="shared" si="15"/>
        <v>43602</v>
      </c>
      <c r="B79" s="116">
        <f t="shared" si="16"/>
        <v>43602</v>
      </c>
      <c r="C79" s="177" t="str">
        <f t="shared" si="14"/>
        <v/>
      </c>
      <c r="D79" s="178" t="str">
        <f t="shared" si="14"/>
        <v/>
      </c>
      <c r="E79" s="177" t="str">
        <f t="shared" si="14"/>
        <v/>
      </c>
      <c r="F79" s="178" t="str">
        <f t="shared" si="14"/>
        <v/>
      </c>
      <c r="G79" s="177" t="str">
        <f t="shared" si="14"/>
        <v/>
      </c>
      <c r="H79" s="178" t="str">
        <f t="shared" si="14"/>
        <v/>
      </c>
      <c r="I79" s="177" t="str">
        <f t="shared" si="14"/>
        <v/>
      </c>
      <c r="J79" s="178" t="str">
        <f t="shared" si="14"/>
        <v/>
      </c>
      <c r="K79" s="177" t="str">
        <f t="shared" si="14"/>
        <v/>
      </c>
      <c r="L79" s="178" t="str">
        <f t="shared" si="14"/>
        <v/>
      </c>
    </row>
    <row r="80" spans="1:12" ht="18" customHeight="1">
      <c r="A80" s="115">
        <f t="shared" si="15"/>
        <v>43603</v>
      </c>
      <c r="B80" s="116">
        <f t="shared" si="16"/>
        <v>43603</v>
      </c>
      <c r="C80" s="177" t="str">
        <f t="shared" ref="C80:L93" si="17">IF(C26=0,"",C26)</f>
        <v/>
      </c>
      <c r="D80" s="178" t="str">
        <f t="shared" si="17"/>
        <v/>
      </c>
      <c r="E80" s="177" t="str">
        <f t="shared" si="17"/>
        <v/>
      </c>
      <c r="F80" s="178" t="str">
        <f t="shared" si="17"/>
        <v/>
      </c>
      <c r="G80" s="177" t="str">
        <f t="shared" si="17"/>
        <v/>
      </c>
      <c r="H80" s="178" t="str">
        <f t="shared" si="17"/>
        <v/>
      </c>
      <c r="I80" s="177" t="str">
        <f t="shared" si="17"/>
        <v/>
      </c>
      <c r="J80" s="178" t="str">
        <f t="shared" si="17"/>
        <v/>
      </c>
      <c r="K80" s="177" t="str">
        <f t="shared" si="17"/>
        <v/>
      </c>
      <c r="L80" s="178" t="str">
        <f t="shared" si="17"/>
        <v/>
      </c>
    </row>
    <row r="81" spans="1:12" ht="18" customHeight="1">
      <c r="A81" s="115">
        <f t="shared" si="15"/>
        <v>43604</v>
      </c>
      <c r="B81" s="116">
        <f t="shared" si="16"/>
        <v>43604</v>
      </c>
      <c r="C81" s="177" t="str">
        <f t="shared" si="17"/>
        <v/>
      </c>
      <c r="D81" s="178" t="str">
        <f t="shared" si="17"/>
        <v/>
      </c>
      <c r="E81" s="177" t="str">
        <f t="shared" si="17"/>
        <v/>
      </c>
      <c r="F81" s="178" t="str">
        <f t="shared" si="17"/>
        <v/>
      </c>
      <c r="G81" s="177" t="str">
        <f t="shared" si="17"/>
        <v/>
      </c>
      <c r="H81" s="178" t="str">
        <f t="shared" si="17"/>
        <v/>
      </c>
      <c r="I81" s="177" t="str">
        <f t="shared" si="17"/>
        <v/>
      </c>
      <c r="J81" s="178" t="str">
        <f t="shared" si="17"/>
        <v/>
      </c>
      <c r="K81" s="177" t="str">
        <f t="shared" si="17"/>
        <v/>
      </c>
      <c r="L81" s="178" t="str">
        <f t="shared" si="17"/>
        <v/>
      </c>
    </row>
    <row r="82" spans="1:12" ht="18" customHeight="1">
      <c r="A82" s="115">
        <f t="shared" si="15"/>
        <v>43605</v>
      </c>
      <c r="B82" s="116">
        <f t="shared" si="16"/>
        <v>43605</v>
      </c>
      <c r="C82" s="177" t="str">
        <f t="shared" si="17"/>
        <v/>
      </c>
      <c r="D82" s="178" t="str">
        <f t="shared" si="17"/>
        <v/>
      </c>
      <c r="E82" s="177" t="str">
        <f t="shared" si="17"/>
        <v/>
      </c>
      <c r="F82" s="178" t="str">
        <f t="shared" si="17"/>
        <v/>
      </c>
      <c r="G82" s="177" t="str">
        <f t="shared" si="17"/>
        <v/>
      </c>
      <c r="H82" s="178" t="str">
        <f t="shared" si="17"/>
        <v/>
      </c>
      <c r="I82" s="177" t="str">
        <f t="shared" si="17"/>
        <v/>
      </c>
      <c r="J82" s="178" t="str">
        <f t="shared" si="17"/>
        <v/>
      </c>
      <c r="K82" s="177" t="str">
        <f t="shared" si="17"/>
        <v/>
      </c>
      <c r="L82" s="178" t="str">
        <f t="shared" si="17"/>
        <v/>
      </c>
    </row>
    <row r="83" spans="1:12" ht="18" customHeight="1">
      <c r="A83" s="115">
        <f t="shared" si="15"/>
        <v>43606</v>
      </c>
      <c r="B83" s="116">
        <f t="shared" si="16"/>
        <v>43606</v>
      </c>
      <c r="C83" s="177" t="str">
        <f t="shared" si="17"/>
        <v/>
      </c>
      <c r="D83" s="178" t="str">
        <f t="shared" si="17"/>
        <v/>
      </c>
      <c r="E83" s="177" t="str">
        <f t="shared" si="17"/>
        <v/>
      </c>
      <c r="F83" s="178" t="str">
        <f t="shared" si="17"/>
        <v/>
      </c>
      <c r="G83" s="177" t="str">
        <f t="shared" si="17"/>
        <v/>
      </c>
      <c r="H83" s="178" t="str">
        <f t="shared" si="17"/>
        <v/>
      </c>
      <c r="I83" s="177" t="str">
        <f t="shared" si="17"/>
        <v/>
      </c>
      <c r="J83" s="178" t="str">
        <f t="shared" si="17"/>
        <v/>
      </c>
      <c r="K83" s="177" t="str">
        <f t="shared" si="17"/>
        <v/>
      </c>
      <c r="L83" s="178" t="str">
        <f t="shared" si="17"/>
        <v/>
      </c>
    </row>
    <row r="84" spans="1:12" ht="18" customHeight="1">
      <c r="A84" s="115">
        <f t="shared" si="15"/>
        <v>43607</v>
      </c>
      <c r="B84" s="116">
        <f t="shared" si="16"/>
        <v>43607</v>
      </c>
      <c r="C84" s="177" t="str">
        <f t="shared" si="17"/>
        <v/>
      </c>
      <c r="D84" s="178" t="str">
        <f t="shared" si="17"/>
        <v/>
      </c>
      <c r="E84" s="177" t="str">
        <f t="shared" si="17"/>
        <v/>
      </c>
      <c r="F84" s="178" t="str">
        <f t="shared" si="17"/>
        <v/>
      </c>
      <c r="G84" s="177" t="str">
        <f t="shared" si="17"/>
        <v/>
      </c>
      <c r="H84" s="178" t="str">
        <f t="shared" si="17"/>
        <v/>
      </c>
      <c r="I84" s="177" t="str">
        <f t="shared" si="17"/>
        <v/>
      </c>
      <c r="J84" s="178" t="str">
        <f t="shared" si="17"/>
        <v/>
      </c>
      <c r="K84" s="177" t="str">
        <f t="shared" si="17"/>
        <v/>
      </c>
      <c r="L84" s="178" t="str">
        <f t="shared" si="17"/>
        <v/>
      </c>
    </row>
    <row r="85" spans="1:12" ht="18" customHeight="1">
      <c r="A85" s="115">
        <f t="shared" si="15"/>
        <v>43608</v>
      </c>
      <c r="B85" s="116">
        <f t="shared" si="16"/>
        <v>43608</v>
      </c>
      <c r="C85" s="177" t="str">
        <f t="shared" si="17"/>
        <v/>
      </c>
      <c r="D85" s="178" t="str">
        <f t="shared" si="17"/>
        <v/>
      </c>
      <c r="E85" s="177" t="str">
        <f t="shared" si="17"/>
        <v/>
      </c>
      <c r="F85" s="178" t="str">
        <f t="shared" si="17"/>
        <v/>
      </c>
      <c r="G85" s="177" t="str">
        <f t="shared" si="17"/>
        <v/>
      </c>
      <c r="H85" s="178" t="str">
        <f t="shared" si="17"/>
        <v/>
      </c>
      <c r="I85" s="177" t="str">
        <f t="shared" si="17"/>
        <v/>
      </c>
      <c r="J85" s="178" t="str">
        <f t="shared" si="17"/>
        <v/>
      </c>
      <c r="K85" s="177" t="str">
        <f t="shared" si="17"/>
        <v/>
      </c>
      <c r="L85" s="178" t="str">
        <f t="shared" si="17"/>
        <v/>
      </c>
    </row>
    <row r="86" spans="1:12" ht="18" customHeight="1">
      <c r="A86" s="115">
        <f t="shared" si="15"/>
        <v>43609</v>
      </c>
      <c r="B86" s="116">
        <f t="shared" si="16"/>
        <v>43609</v>
      </c>
      <c r="C86" s="177" t="str">
        <f t="shared" si="17"/>
        <v/>
      </c>
      <c r="D86" s="178" t="str">
        <f t="shared" si="17"/>
        <v/>
      </c>
      <c r="E86" s="177" t="str">
        <f t="shared" si="17"/>
        <v/>
      </c>
      <c r="F86" s="178" t="str">
        <f t="shared" si="17"/>
        <v/>
      </c>
      <c r="G86" s="177" t="str">
        <f t="shared" si="17"/>
        <v/>
      </c>
      <c r="H86" s="178" t="str">
        <f t="shared" si="17"/>
        <v/>
      </c>
      <c r="I86" s="177" t="str">
        <f t="shared" si="17"/>
        <v/>
      </c>
      <c r="J86" s="178" t="str">
        <f t="shared" si="17"/>
        <v/>
      </c>
      <c r="K86" s="177" t="str">
        <f t="shared" si="17"/>
        <v/>
      </c>
      <c r="L86" s="178" t="str">
        <f t="shared" si="17"/>
        <v/>
      </c>
    </row>
    <row r="87" spans="1:12" ht="18" customHeight="1">
      <c r="A87" s="115">
        <f t="shared" si="15"/>
        <v>43610</v>
      </c>
      <c r="B87" s="116">
        <f t="shared" si="16"/>
        <v>43610</v>
      </c>
      <c r="C87" s="177" t="str">
        <f t="shared" si="17"/>
        <v/>
      </c>
      <c r="D87" s="178" t="str">
        <f t="shared" si="17"/>
        <v/>
      </c>
      <c r="E87" s="177" t="str">
        <f t="shared" si="17"/>
        <v/>
      </c>
      <c r="F87" s="178" t="str">
        <f t="shared" si="17"/>
        <v/>
      </c>
      <c r="G87" s="177" t="str">
        <f t="shared" si="17"/>
        <v/>
      </c>
      <c r="H87" s="178" t="str">
        <f t="shared" si="17"/>
        <v/>
      </c>
      <c r="I87" s="177" t="str">
        <f t="shared" si="17"/>
        <v/>
      </c>
      <c r="J87" s="178" t="str">
        <f t="shared" si="17"/>
        <v/>
      </c>
      <c r="K87" s="177" t="str">
        <f t="shared" si="17"/>
        <v/>
      </c>
      <c r="L87" s="178" t="str">
        <f t="shared" si="17"/>
        <v/>
      </c>
    </row>
    <row r="88" spans="1:12" ht="18" customHeight="1">
      <c r="A88" s="115">
        <f t="shared" si="15"/>
        <v>43611</v>
      </c>
      <c r="B88" s="116">
        <f t="shared" si="16"/>
        <v>43611</v>
      </c>
      <c r="C88" s="177" t="str">
        <f t="shared" si="17"/>
        <v/>
      </c>
      <c r="D88" s="178" t="str">
        <f t="shared" si="17"/>
        <v/>
      </c>
      <c r="E88" s="177" t="str">
        <f t="shared" si="17"/>
        <v/>
      </c>
      <c r="F88" s="178" t="str">
        <f t="shared" si="17"/>
        <v/>
      </c>
      <c r="G88" s="177" t="str">
        <f t="shared" si="17"/>
        <v/>
      </c>
      <c r="H88" s="178" t="str">
        <f t="shared" si="17"/>
        <v/>
      </c>
      <c r="I88" s="177" t="str">
        <f t="shared" si="17"/>
        <v/>
      </c>
      <c r="J88" s="178" t="str">
        <f t="shared" si="17"/>
        <v/>
      </c>
      <c r="K88" s="177" t="str">
        <f t="shared" si="17"/>
        <v/>
      </c>
      <c r="L88" s="178" t="str">
        <f t="shared" si="17"/>
        <v/>
      </c>
    </row>
    <row r="89" spans="1:12" ht="18" customHeight="1">
      <c r="A89" s="115">
        <f t="shared" si="15"/>
        <v>43612</v>
      </c>
      <c r="B89" s="116">
        <f t="shared" si="16"/>
        <v>43612</v>
      </c>
      <c r="C89" s="177" t="str">
        <f t="shared" si="17"/>
        <v/>
      </c>
      <c r="D89" s="178" t="str">
        <f t="shared" si="17"/>
        <v/>
      </c>
      <c r="E89" s="177" t="str">
        <f t="shared" si="17"/>
        <v/>
      </c>
      <c r="F89" s="178" t="str">
        <f t="shared" si="17"/>
        <v/>
      </c>
      <c r="G89" s="177" t="str">
        <f t="shared" si="17"/>
        <v/>
      </c>
      <c r="H89" s="178" t="str">
        <f t="shared" si="17"/>
        <v/>
      </c>
      <c r="I89" s="177" t="str">
        <f t="shared" si="17"/>
        <v/>
      </c>
      <c r="J89" s="178" t="str">
        <f t="shared" si="17"/>
        <v/>
      </c>
      <c r="K89" s="177" t="str">
        <f t="shared" si="17"/>
        <v/>
      </c>
      <c r="L89" s="178" t="str">
        <f t="shared" si="17"/>
        <v/>
      </c>
    </row>
    <row r="90" spans="1:12" ht="18" customHeight="1">
      <c r="A90" s="115">
        <f t="shared" si="15"/>
        <v>43613</v>
      </c>
      <c r="B90" s="116">
        <f t="shared" si="16"/>
        <v>43613</v>
      </c>
      <c r="C90" s="177" t="str">
        <f t="shared" si="17"/>
        <v/>
      </c>
      <c r="D90" s="178" t="str">
        <f t="shared" si="17"/>
        <v/>
      </c>
      <c r="E90" s="177" t="str">
        <f t="shared" si="17"/>
        <v/>
      </c>
      <c r="F90" s="178" t="str">
        <f t="shared" si="17"/>
        <v/>
      </c>
      <c r="G90" s="177" t="str">
        <f t="shared" si="17"/>
        <v/>
      </c>
      <c r="H90" s="178" t="str">
        <f t="shared" si="17"/>
        <v/>
      </c>
      <c r="I90" s="177" t="str">
        <f t="shared" si="17"/>
        <v/>
      </c>
      <c r="J90" s="178" t="str">
        <f t="shared" si="17"/>
        <v/>
      </c>
      <c r="K90" s="177" t="str">
        <f t="shared" si="17"/>
        <v/>
      </c>
      <c r="L90" s="178" t="str">
        <f t="shared" si="17"/>
        <v/>
      </c>
    </row>
    <row r="91" spans="1:12" ht="18" customHeight="1">
      <c r="A91" s="115">
        <f>IF(A90="","",IF(DAY(A90+1)=1,"",A90+1))</f>
        <v>43614</v>
      </c>
      <c r="B91" s="116">
        <f t="shared" si="16"/>
        <v>43614</v>
      </c>
      <c r="C91" s="177" t="str">
        <f t="shared" si="17"/>
        <v/>
      </c>
      <c r="D91" s="178" t="str">
        <f t="shared" si="17"/>
        <v/>
      </c>
      <c r="E91" s="177" t="str">
        <f t="shared" si="17"/>
        <v/>
      </c>
      <c r="F91" s="178" t="str">
        <f t="shared" si="17"/>
        <v/>
      </c>
      <c r="G91" s="177" t="str">
        <f t="shared" si="17"/>
        <v/>
      </c>
      <c r="H91" s="178" t="str">
        <f t="shared" si="17"/>
        <v/>
      </c>
      <c r="I91" s="177" t="str">
        <f t="shared" si="17"/>
        <v/>
      </c>
      <c r="J91" s="178" t="str">
        <f t="shared" si="17"/>
        <v/>
      </c>
      <c r="K91" s="177" t="str">
        <f t="shared" si="17"/>
        <v/>
      </c>
      <c r="L91" s="178" t="str">
        <f t="shared" si="17"/>
        <v/>
      </c>
    </row>
    <row r="92" spans="1:12" ht="18" customHeight="1">
      <c r="A92" s="115">
        <f t="shared" ref="A92:A93" si="18">IF(A91="","",IF(DAY(A91+1)=1,"",A91+1))</f>
        <v>43615</v>
      </c>
      <c r="B92" s="116">
        <f t="shared" si="16"/>
        <v>43615</v>
      </c>
      <c r="C92" s="177" t="str">
        <f t="shared" si="17"/>
        <v/>
      </c>
      <c r="D92" s="178" t="str">
        <f t="shared" si="17"/>
        <v/>
      </c>
      <c r="E92" s="177" t="str">
        <f t="shared" si="17"/>
        <v/>
      </c>
      <c r="F92" s="178" t="str">
        <f t="shared" si="17"/>
        <v/>
      </c>
      <c r="G92" s="177" t="str">
        <f t="shared" si="17"/>
        <v/>
      </c>
      <c r="H92" s="178" t="str">
        <f t="shared" si="17"/>
        <v/>
      </c>
      <c r="I92" s="177" t="str">
        <f t="shared" si="17"/>
        <v/>
      </c>
      <c r="J92" s="178" t="str">
        <f t="shared" si="17"/>
        <v/>
      </c>
      <c r="K92" s="177" t="str">
        <f t="shared" si="17"/>
        <v/>
      </c>
      <c r="L92" s="178" t="str">
        <f t="shared" si="17"/>
        <v/>
      </c>
    </row>
    <row r="93" spans="1:12" ht="18" customHeight="1" thickBot="1">
      <c r="A93" s="169">
        <f t="shared" si="18"/>
        <v>43616</v>
      </c>
      <c r="B93" s="170">
        <f t="shared" si="16"/>
        <v>43616</v>
      </c>
      <c r="C93" s="179" t="str">
        <f>IF(C39=0,"",C39)</f>
        <v/>
      </c>
      <c r="D93" s="180" t="str">
        <f t="shared" si="17"/>
        <v/>
      </c>
      <c r="E93" s="179" t="str">
        <f t="shared" si="17"/>
        <v/>
      </c>
      <c r="F93" s="180" t="str">
        <f t="shared" si="17"/>
        <v/>
      </c>
      <c r="G93" s="179" t="str">
        <f t="shared" si="17"/>
        <v/>
      </c>
      <c r="H93" s="180" t="str">
        <f t="shared" si="17"/>
        <v/>
      </c>
      <c r="I93" s="179" t="str">
        <f t="shared" si="17"/>
        <v/>
      </c>
      <c r="J93" s="180" t="str">
        <f t="shared" si="17"/>
        <v/>
      </c>
      <c r="K93" s="179" t="str">
        <f t="shared" si="17"/>
        <v/>
      </c>
      <c r="L93" s="180" t="str">
        <f t="shared" si="17"/>
        <v/>
      </c>
    </row>
    <row r="94" spans="1:12" ht="18" customHeight="1" thickTop="1" thickBot="1">
      <c r="A94" s="588" t="s">
        <v>25</v>
      </c>
      <c r="B94" s="589"/>
      <c r="C94" s="181">
        <f t="shared" ref="C94:L94" si="19">IF(SUM(C63:C93)=0,0,SUM(C63:C93))</f>
        <v>0</v>
      </c>
      <c r="D94" s="182">
        <f t="shared" si="19"/>
        <v>0</v>
      </c>
      <c r="E94" s="183">
        <f t="shared" si="19"/>
        <v>0</v>
      </c>
      <c r="F94" s="182">
        <f t="shared" si="19"/>
        <v>0</v>
      </c>
      <c r="G94" s="183">
        <f t="shared" si="19"/>
        <v>0</v>
      </c>
      <c r="H94" s="182">
        <f t="shared" si="19"/>
        <v>0</v>
      </c>
      <c r="I94" s="183">
        <f t="shared" si="19"/>
        <v>0</v>
      </c>
      <c r="J94" s="182">
        <f t="shared" si="19"/>
        <v>0</v>
      </c>
      <c r="K94" s="183">
        <f t="shared" si="19"/>
        <v>0</v>
      </c>
      <c r="L94" s="184">
        <f t="shared" si="19"/>
        <v>0</v>
      </c>
    </row>
    <row r="95" spans="1:12" ht="18" customHeight="1" thickBot="1">
      <c r="A95" s="587" t="s">
        <v>26</v>
      </c>
      <c r="B95" s="548"/>
      <c r="C95" s="155">
        <f>IF(C94="",0,C94/8)</f>
        <v>0</v>
      </c>
      <c r="D95" s="156">
        <f t="shared" ref="D95:L95" si="20">IF(D94="",0,D94/8)</f>
        <v>0</v>
      </c>
      <c r="E95" s="157">
        <f t="shared" si="20"/>
        <v>0</v>
      </c>
      <c r="F95" s="156">
        <f t="shared" si="20"/>
        <v>0</v>
      </c>
      <c r="G95" s="157">
        <f t="shared" si="20"/>
        <v>0</v>
      </c>
      <c r="H95" s="156">
        <f t="shared" si="20"/>
        <v>0</v>
      </c>
      <c r="I95" s="157">
        <f t="shared" si="20"/>
        <v>0</v>
      </c>
      <c r="J95" s="156">
        <f t="shared" si="20"/>
        <v>0</v>
      </c>
      <c r="K95" s="157">
        <f t="shared" si="20"/>
        <v>0</v>
      </c>
      <c r="L95" s="158">
        <f t="shared" si="20"/>
        <v>0</v>
      </c>
    </row>
    <row r="96" spans="1:12" ht="18" customHeight="1" thickBot="1">
      <c r="A96" s="587" t="s">
        <v>30</v>
      </c>
      <c r="B96" s="548"/>
      <c r="C96" s="159">
        <f>IF(C94="",0,C62*C94)</f>
        <v>0</v>
      </c>
      <c r="D96" s="160">
        <f t="shared" ref="D96:L96" si="21">IF(D94="",0,D62*D94)</f>
        <v>0</v>
      </c>
      <c r="E96" s="161">
        <f t="shared" si="21"/>
        <v>0</v>
      </c>
      <c r="F96" s="160">
        <f t="shared" si="21"/>
        <v>0</v>
      </c>
      <c r="G96" s="161">
        <f t="shared" si="21"/>
        <v>0</v>
      </c>
      <c r="H96" s="160">
        <f t="shared" si="21"/>
        <v>0</v>
      </c>
      <c r="I96" s="161">
        <f t="shared" si="21"/>
        <v>0</v>
      </c>
      <c r="J96" s="160">
        <f t="shared" si="21"/>
        <v>0</v>
      </c>
      <c r="K96" s="161">
        <f t="shared" si="21"/>
        <v>0</v>
      </c>
      <c r="L96" s="162">
        <f t="shared" si="21"/>
        <v>0</v>
      </c>
    </row>
    <row r="97" spans="1:12" ht="14.25" thickBot="1"/>
    <row r="98" spans="1:12" ht="18" customHeight="1" thickBot="1">
      <c r="A98" s="537" t="s">
        <v>27</v>
      </c>
      <c r="B98" s="538"/>
      <c r="C98" s="121" t="s">
        <v>23</v>
      </c>
      <c r="D98" s="122" t="s">
        <v>24</v>
      </c>
      <c r="F98" s="13" t="s">
        <v>70</v>
      </c>
    </row>
    <row r="99" spans="1:12" ht="18" customHeight="1" thickBot="1">
      <c r="A99" s="539" t="s">
        <v>88</v>
      </c>
      <c r="B99" s="540"/>
      <c r="C99" s="163">
        <f t="shared" ref="C99:D101" si="22">IF(C94+E94+G94+I94+K94=0,0,C94+E94+G94+I94+K94)</f>
        <v>0</v>
      </c>
      <c r="D99" s="164">
        <f t="shared" si="22"/>
        <v>0</v>
      </c>
      <c r="F99" s="490" t="str">
        <f>IF(F45="","",F45)</f>
        <v/>
      </c>
      <c r="G99" s="491"/>
      <c r="H99" s="491"/>
      <c r="I99" s="491"/>
      <c r="J99" s="491"/>
      <c r="K99" s="491"/>
      <c r="L99" s="492"/>
    </row>
    <row r="100" spans="1:12" ht="18" customHeight="1" thickBot="1">
      <c r="A100" s="541" t="s">
        <v>37</v>
      </c>
      <c r="B100" s="542"/>
      <c r="C100" s="163">
        <f t="shared" si="22"/>
        <v>0</v>
      </c>
      <c r="D100" s="164">
        <f t="shared" si="22"/>
        <v>0</v>
      </c>
      <c r="F100" s="493"/>
      <c r="G100" s="494"/>
      <c r="H100" s="494"/>
      <c r="I100" s="494"/>
      <c r="J100" s="494"/>
      <c r="K100" s="494"/>
      <c r="L100" s="495"/>
    </row>
    <row r="101" spans="1:12" ht="18" customHeight="1" thickBot="1">
      <c r="A101" s="541" t="s">
        <v>87</v>
      </c>
      <c r="B101" s="542"/>
      <c r="C101" s="165">
        <f t="shared" si="22"/>
        <v>0</v>
      </c>
      <c r="D101" s="166">
        <f t="shared" si="22"/>
        <v>0</v>
      </c>
      <c r="F101" s="496"/>
      <c r="G101" s="497"/>
      <c r="H101" s="497"/>
      <c r="I101" s="497"/>
      <c r="J101" s="497"/>
      <c r="K101" s="497"/>
      <c r="L101" s="498"/>
    </row>
    <row r="103" spans="1:12" ht="13.5" customHeight="1" thickBot="1">
      <c r="A103" s="499" t="s">
        <v>29</v>
      </c>
      <c r="B103" s="499"/>
      <c r="C103" s="499"/>
      <c r="D103" s="27"/>
      <c r="E103" s="27"/>
      <c r="F103" s="27"/>
      <c r="J103" s="500" t="s">
        <v>28</v>
      </c>
      <c r="K103" s="500"/>
      <c r="L103" s="500"/>
    </row>
    <row r="104" spans="1:12" ht="13.5" customHeight="1" thickBot="1">
      <c r="A104" s="123"/>
      <c r="B104" s="123"/>
      <c r="C104" s="123"/>
      <c r="D104" s="123"/>
      <c r="E104" s="123"/>
      <c r="F104" s="123"/>
      <c r="G104" s="123"/>
      <c r="H104" s="124" t="str">
        <f>IF(A104="","",A104+E104)</f>
        <v/>
      </c>
      <c r="I104" s="124"/>
      <c r="J104" s="590" t="s">
        <v>96</v>
      </c>
      <c r="K104" s="591" t="s">
        <v>78</v>
      </c>
      <c r="L104" s="591" t="s">
        <v>79</v>
      </c>
    </row>
    <row r="105" spans="1:12" ht="13.5" customHeight="1" thickBot="1">
      <c r="A105" s="123"/>
      <c r="B105" s="123"/>
      <c r="C105" s="123"/>
      <c r="D105" s="123"/>
      <c r="E105" s="123"/>
      <c r="F105" s="123"/>
      <c r="G105" s="123"/>
      <c r="H105" s="124"/>
      <c r="I105" s="124"/>
      <c r="J105" s="592"/>
      <c r="K105" s="592"/>
      <c r="L105" s="592"/>
    </row>
    <row r="106" spans="1:12" ht="13.5" customHeight="1" thickBot="1">
      <c r="A106" s="123"/>
      <c r="B106" s="123"/>
      <c r="C106" s="123"/>
      <c r="D106" s="123"/>
      <c r="E106" s="123"/>
      <c r="F106" s="123"/>
      <c r="G106" s="123"/>
      <c r="H106" s="124"/>
      <c r="I106" s="124"/>
      <c r="J106" s="592"/>
      <c r="K106" s="592"/>
      <c r="L106" s="592"/>
    </row>
    <row r="107" spans="1:12" ht="14.25" customHeight="1" thickBot="1">
      <c r="A107" s="123"/>
      <c r="B107" s="123"/>
      <c r="C107" s="123"/>
      <c r="D107" s="123"/>
      <c r="E107" s="123"/>
      <c r="F107" s="123"/>
      <c r="G107" s="123"/>
      <c r="H107" s="124"/>
      <c r="I107" s="124"/>
      <c r="J107" s="592"/>
      <c r="K107" s="592"/>
      <c r="L107" s="592"/>
    </row>
  </sheetData>
  <sheetProtection sheet="1" objects="1" scenarios="1"/>
  <mergeCells count="53">
    <mergeCell ref="A49:C49"/>
    <mergeCell ref="I1:L1"/>
    <mergeCell ref="A40:B40"/>
    <mergeCell ref="A41:B41"/>
    <mergeCell ref="A42:B42"/>
    <mergeCell ref="E6:F6"/>
    <mergeCell ref="G6:H6"/>
    <mergeCell ref="A1:C1"/>
    <mergeCell ref="A3:B3"/>
    <mergeCell ref="C3:L3"/>
    <mergeCell ref="A50:D53"/>
    <mergeCell ref="F50:G53"/>
    <mergeCell ref="I50:L53"/>
    <mergeCell ref="A44:B44"/>
    <mergeCell ref="I4:L5"/>
    <mergeCell ref="A5:C5"/>
    <mergeCell ref="A6:B6"/>
    <mergeCell ref="C6:D6"/>
    <mergeCell ref="I6:J6"/>
    <mergeCell ref="K6:L6"/>
    <mergeCell ref="A7:A8"/>
    <mergeCell ref="B7:B8"/>
    <mergeCell ref="A45:B45"/>
    <mergeCell ref="A46:B46"/>
    <mergeCell ref="A47:B47"/>
    <mergeCell ref="F45:L47"/>
    <mergeCell ref="K60:L60"/>
    <mergeCell ref="A61:A62"/>
    <mergeCell ref="B61:B62"/>
    <mergeCell ref="A94:B94"/>
    <mergeCell ref="A95:B95"/>
    <mergeCell ref="A60:B60"/>
    <mergeCell ref="C60:D60"/>
    <mergeCell ref="E60:F60"/>
    <mergeCell ref="G60:H60"/>
    <mergeCell ref="I60:J60"/>
    <mergeCell ref="A96:B96"/>
    <mergeCell ref="A98:B98"/>
    <mergeCell ref="A99:B99"/>
    <mergeCell ref="A100:B100"/>
    <mergeCell ref="F99:L101"/>
    <mergeCell ref="A101:B101"/>
    <mergeCell ref="A103:C103"/>
    <mergeCell ref="J103:L103"/>
    <mergeCell ref="J105:J107"/>
    <mergeCell ref="K105:K107"/>
    <mergeCell ref="L105:L107"/>
    <mergeCell ref="I55:L55"/>
    <mergeCell ref="I58:L59"/>
    <mergeCell ref="A59:C59"/>
    <mergeCell ref="A55:C55"/>
    <mergeCell ref="A57:B57"/>
    <mergeCell ref="C57:L57"/>
  </mergeCells>
  <phoneticPr fontId="2"/>
  <conditionalFormatting sqref="A9:L39">
    <cfRule type="expression" dxfId="3" priority="5">
      <formula>WEEKDAY($A9,2)=7</formula>
    </cfRule>
    <cfRule type="expression" dxfId="2" priority="6">
      <formula>WEEKDAY($A9,2)=6</formula>
    </cfRule>
  </conditionalFormatting>
  <conditionalFormatting sqref="A63:L93">
    <cfRule type="expression" dxfId="1" priority="1">
      <formula>WEEKDAY($A63,2)=7</formula>
    </cfRule>
    <cfRule type="expression" dxfId="0" priority="2">
      <formula>WEEKDAY($A63,2)=6</formula>
    </cfRule>
  </conditionalFormatting>
  <dataValidations count="1">
    <dataValidation type="list" allowBlank="1" showInputMessage="1" showErrorMessage="1" sqref="C6:L6" xr:uid="{00000000-0002-0000-0400-000000000000}">
      <formula1>氏名</formula1>
    </dataValidation>
  </dataValidations>
  <pageMargins left="0.7" right="0.7" top="0.75" bottom="0.75" header="0.3" footer="0.3"/>
  <pageSetup paperSize="9" scale="87" orientation="portrait" r:id="rId1"/>
  <rowBreaks count="1" manualBreakCount="1">
    <brk id="53" max="11"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入力シート</vt:lpstr>
      <vt:lpstr>常用請求書</vt:lpstr>
      <vt:lpstr>常用作業日報１</vt:lpstr>
      <vt:lpstr>常用作業日報２</vt:lpstr>
      <vt:lpstr>常用作業日報３</vt:lpstr>
      <vt:lpstr>常用作業日報１!Print_Area</vt:lpstr>
      <vt:lpstr>常用作業日報２!Print_Area</vt:lpstr>
      <vt:lpstr>常用作業日報３!Print_Area</vt:lpstr>
      <vt:lpstr>常用請求書!Print_Area</vt:lpstr>
      <vt:lpstr>入力シート!Print_Area</vt:lpstr>
      <vt:lpstr>作業員別単価表</vt:lpstr>
      <vt:lpstr>氏名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user3</dc:creator>
  <cp:lastModifiedBy>kumon</cp:lastModifiedBy>
  <cp:lastPrinted>2022-05-13T06:12:47Z</cp:lastPrinted>
  <dcterms:created xsi:type="dcterms:W3CDTF">2016-09-08T06:43:48Z</dcterms:created>
  <dcterms:modified xsi:type="dcterms:W3CDTF">2022-06-14T04:18:46Z</dcterms:modified>
</cp:coreProperties>
</file>